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1.ВА,УБ" sheetId="1" r:id="rId1"/>
    <sheet name="2.ФАПы" sheetId="2" r:id="rId2"/>
    <sheet name="3.Населенные пункты " sheetId="3" r:id="rId3"/>
    <sheet name="6.ВОП" sheetId="4" r:id="rId4"/>
    <sheet name="7.Домовые хозяйства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" i="3" l="1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20" i="5" l="1"/>
  <c r="H20" i="5"/>
  <c r="G20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L101" i="3"/>
  <c r="K101" i="3"/>
  <c r="J101" i="3"/>
  <c r="I101" i="3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P58" i="2"/>
  <c r="AO58" i="2"/>
  <c r="AN58" i="2"/>
  <c r="AM58" i="2"/>
  <c r="AL58" i="2"/>
  <c r="AK58" i="2"/>
  <c r="AJ58" i="2"/>
  <c r="AI58" i="2"/>
  <c r="AH58" i="2"/>
  <c r="AG58" i="2"/>
  <c r="AF58" i="2"/>
  <c r="AE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I57" i="2"/>
  <c r="AD56" i="2"/>
  <c r="AC56" i="2"/>
  <c r="AB56" i="2"/>
  <c r="I56" i="2"/>
  <c r="AD55" i="2"/>
  <c r="AC55" i="2"/>
  <c r="AB55" i="2"/>
  <c r="I55" i="2"/>
  <c r="AD54" i="2"/>
  <c r="AC54" i="2"/>
  <c r="AB54" i="2"/>
  <c r="I54" i="2"/>
  <c r="AD53" i="2"/>
  <c r="AC53" i="2"/>
  <c r="AB53" i="2"/>
  <c r="I53" i="2"/>
  <c r="AD52" i="2"/>
  <c r="AC52" i="2"/>
  <c r="AB52" i="2"/>
  <c r="I52" i="2"/>
  <c r="AD51" i="2"/>
  <c r="AC51" i="2"/>
  <c r="AB51" i="2"/>
  <c r="I51" i="2"/>
  <c r="AD50" i="2"/>
  <c r="AC50" i="2"/>
  <c r="AB50" i="2"/>
  <c r="I50" i="2"/>
  <c r="AD49" i="2"/>
  <c r="AC49" i="2"/>
  <c r="AB49" i="2"/>
  <c r="I49" i="2"/>
  <c r="AD48" i="2"/>
  <c r="AC48" i="2"/>
  <c r="AB48" i="2"/>
  <c r="I48" i="2"/>
  <c r="AD47" i="2"/>
  <c r="AC47" i="2"/>
  <c r="AB47" i="2"/>
  <c r="I47" i="2"/>
  <c r="AD46" i="2"/>
  <c r="AC46" i="2"/>
  <c r="AB46" i="2"/>
  <c r="I46" i="2"/>
  <c r="AD45" i="2"/>
  <c r="AC45" i="2"/>
  <c r="AB45" i="2"/>
  <c r="I45" i="2"/>
  <c r="AD44" i="2"/>
  <c r="AC44" i="2"/>
  <c r="AB44" i="2"/>
  <c r="I44" i="2"/>
  <c r="AD43" i="2"/>
  <c r="AC43" i="2"/>
  <c r="AB43" i="2"/>
  <c r="I43" i="2"/>
  <c r="AD42" i="2"/>
  <c r="AC42" i="2"/>
  <c r="AB42" i="2"/>
  <c r="I42" i="2"/>
  <c r="AD41" i="2"/>
  <c r="AC41" i="2"/>
  <c r="AB41" i="2"/>
  <c r="I41" i="2"/>
  <c r="AD40" i="2"/>
  <c r="AC40" i="2"/>
  <c r="AB40" i="2"/>
  <c r="I40" i="2"/>
  <c r="AD39" i="2"/>
  <c r="AC39" i="2"/>
  <c r="AB39" i="2"/>
  <c r="I39" i="2"/>
  <c r="AD38" i="2"/>
  <c r="AC38" i="2"/>
  <c r="AB38" i="2"/>
  <c r="I38" i="2"/>
  <c r="AD37" i="2"/>
  <c r="AC37" i="2"/>
  <c r="AB37" i="2"/>
  <c r="I37" i="2"/>
  <c r="AD36" i="2"/>
  <c r="AC36" i="2"/>
  <c r="AB36" i="2"/>
  <c r="I36" i="2"/>
  <c r="AD35" i="2"/>
  <c r="AC35" i="2"/>
  <c r="AB35" i="2"/>
  <c r="I35" i="2"/>
  <c r="AD34" i="2"/>
  <c r="AC34" i="2"/>
  <c r="AB34" i="2"/>
  <c r="I34" i="2"/>
  <c r="AD33" i="2"/>
  <c r="AC33" i="2"/>
  <c r="AB33" i="2"/>
  <c r="I33" i="2"/>
  <c r="AD32" i="2"/>
  <c r="AC32" i="2"/>
  <c r="AB32" i="2"/>
  <c r="I32" i="2"/>
  <c r="AD31" i="2"/>
  <c r="AC31" i="2"/>
  <c r="AB31" i="2"/>
  <c r="I31" i="2"/>
  <c r="AD30" i="2"/>
  <c r="AC30" i="2"/>
  <c r="AB30" i="2"/>
  <c r="I30" i="2"/>
  <c r="AD29" i="2"/>
  <c r="AC29" i="2"/>
  <c r="AB29" i="2"/>
  <c r="I29" i="2"/>
  <c r="AD28" i="2"/>
  <c r="AC28" i="2"/>
  <c r="AB28" i="2"/>
  <c r="I28" i="2"/>
  <c r="AD27" i="2"/>
  <c r="AC27" i="2"/>
  <c r="AB27" i="2"/>
  <c r="I27" i="2"/>
  <c r="AD26" i="2"/>
  <c r="AC26" i="2"/>
  <c r="AB26" i="2"/>
  <c r="I26" i="2"/>
  <c r="AD25" i="2"/>
  <c r="AC25" i="2"/>
  <c r="AB25" i="2"/>
  <c r="I25" i="2"/>
  <c r="AD24" i="2"/>
  <c r="AC24" i="2"/>
  <c r="AB24" i="2"/>
  <c r="I24" i="2"/>
  <c r="AD23" i="2"/>
  <c r="AC23" i="2"/>
  <c r="AB23" i="2"/>
  <c r="I23" i="2"/>
  <c r="AD22" i="2"/>
  <c r="AC22" i="2"/>
  <c r="AB22" i="2"/>
  <c r="I22" i="2"/>
  <c r="AD21" i="2"/>
  <c r="AC21" i="2"/>
  <c r="AB21" i="2"/>
  <c r="I21" i="2"/>
  <c r="AD20" i="2"/>
  <c r="AC20" i="2"/>
  <c r="AB20" i="2"/>
  <c r="I20" i="2"/>
  <c r="AD19" i="2"/>
  <c r="AC19" i="2"/>
  <c r="AB19" i="2"/>
  <c r="I19" i="2"/>
  <c r="AD18" i="2"/>
  <c r="AC18" i="2"/>
  <c r="AB18" i="2"/>
  <c r="I18" i="2"/>
  <c r="AD17" i="2"/>
  <c r="AC17" i="2"/>
  <c r="AB17" i="2"/>
  <c r="I17" i="2"/>
  <c r="AD16" i="2"/>
  <c r="AC16" i="2"/>
  <c r="AB16" i="2"/>
  <c r="I16" i="2"/>
  <c r="AD15" i="2"/>
  <c r="AC15" i="2"/>
  <c r="AB15" i="2"/>
  <c r="I15" i="2"/>
  <c r="AD14" i="2"/>
  <c r="AC14" i="2"/>
  <c r="AB14" i="2"/>
  <c r="I14" i="2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D13" i="2"/>
  <c r="AD58" i="2" s="1"/>
  <c r="AC13" i="2"/>
  <c r="AC58" i="2" s="1"/>
  <c r="AB13" i="2"/>
  <c r="AB58" i="2" s="1"/>
  <c r="I13" i="2"/>
  <c r="A13" i="2"/>
  <c r="A9" i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<sst xmlns="http://schemas.openxmlformats.org/spreadsheetml/2006/main" count="1008" uniqueCount="418">
  <si>
    <t>1. Врачебные амбулатории и участковые больницы</t>
  </si>
  <si>
    <t>Наименование медицинской организации</t>
  </si>
  <si>
    <t>ГБУЗ ТО «Областная больница №4» (г.Ишим)</t>
  </si>
  <si>
    <t>Период</t>
  </si>
  <si>
    <t>2017 г.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</si>
  <si>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</si>
  <si>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</si>
  <si>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</si>
  <si>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</si>
  <si>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</si>
  <si>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</si>
  <si>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</si>
  <si>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</si>
  <si>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>C,RBN_НаселенныйПункт,E</t>
  </si>
  <si>
    <t>3.1</t>
  </si>
  <si>
    <t>3.2</t>
  </si>
  <si>
    <t>3.3</t>
  </si>
  <si>
    <t>Карасульская участковая больница</t>
  </si>
  <si>
    <t>Ишимский район, с. Карасуль</t>
  </si>
  <si>
    <t>Ленина</t>
  </si>
  <si>
    <t>60</t>
  </si>
  <si>
    <t>Асфальтобетонное</t>
  </si>
  <si>
    <t>Ларихинская участковая больница</t>
  </si>
  <si>
    <t>Ишимский район, с. Лариха</t>
  </si>
  <si>
    <t>Сибирская</t>
  </si>
  <si>
    <t>1</t>
  </si>
  <si>
    <t>Плешковская амбулатория</t>
  </si>
  <si>
    <t>Ишимский район, с. Плешково</t>
  </si>
  <si>
    <t>Почтовая</t>
  </si>
  <si>
    <t>4</t>
  </si>
  <si>
    <t>Первопесьяновская амбулатория</t>
  </si>
  <si>
    <t>Ишимский район, с. Первопесьяново</t>
  </si>
  <si>
    <t>Победы</t>
  </si>
  <si>
    <t>38</t>
  </si>
  <si>
    <t>Мизоновская амбулатория</t>
  </si>
  <si>
    <t>Ишимский район, с. Мизоново</t>
  </si>
  <si>
    <t>Советская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</si>
  <si>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</si>
  <si>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</si>
  <si>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</si>
  <si>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</si>
  <si>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</si>
  <si>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</si>
  <si>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</si>
  <si>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</si>
  <si>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</si>
  <si>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</si>
  <si>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</si>
  <si>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</si>
  <si>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Средний медицинский персонал</t>
  </si>
  <si>
    <t>Прочий персонал</t>
  </si>
  <si>
    <t>всего</t>
  </si>
  <si>
    <t>из них: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</si>
  <si>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</si>
  <si>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</si>
  <si>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</si>
  <si>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</si>
  <si>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</si>
  <si>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</si>
  <si>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</si>
  <si>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</si>
  <si>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</si>
  <si>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</si>
  <si>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</si>
  <si>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</si>
  <si>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</si>
  <si>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</si>
  <si>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</si>
  <si>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</si>
  <si>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</si>
  <si>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</si>
  <si>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</si>
  <si>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</si>
  <si>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</si>
  <si>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</si>
  <si>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</si>
  <si>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</si>
  <si>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</si>
  <si>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</si>
  <si>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</si>
  <si>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</si>
  <si>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</si>
  <si>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</si>
  <si>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</si>
  <si>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</si>
  <si>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</si>
  <si>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I,SUM_NONE</t>
  </si>
  <si>
    <t>C,VLR_1_2,E</t>
  </si>
  <si>
    <t>C,VLR_6_2,E</t>
  </si>
  <si>
    <t>301</t>
  </si>
  <si>
    <t>Равнецкий фельдшерско-акушерский пункт</t>
  </si>
  <si>
    <t>Ишимский район, с. Равнец</t>
  </si>
  <si>
    <t>Школьная</t>
  </si>
  <si>
    <t>2</t>
  </si>
  <si>
    <t/>
  </si>
  <si>
    <t>Макаровский фельдшерско-акушерский пункт</t>
  </si>
  <si>
    <t>Ишимский район, д. Макарова</t>
  </si>
  <si>
    <t>Васильева</t>
  </si>
  <si>
    <t>44</t>
  </si>
  <si>
    <t>Кошкарагайский фельдшерско- акушерский пункт</t>
  </si>
  <si>
    <t>Ишимский район, д. Кошкарагай</t>
  </si>
  <si>
    <t>Ишимская</t>
  </si>
  <si>
    <t>48а</t>
  </si>
  <si>
    <t>Лозовской фельдшерско-акушерский пункт</t>
  </si>
  <si>
    <t>Ишимский район, п. Лозовое</t>
  </si>
  <si>
    <t>Надежд</t>
  </si>
  <si>
    <t>16</t>
  </si>
  <si>
    <t>Боровской фельдшерско-акушерский пункт</t>
  </si>
  <si>
    <t>Ишимский район, с. Боровое</t>
  </si>
  <si>
    <t>6</t>
  </si>
  <si>
    <t>Прокуткинский фельдшерско-акушерский пункт</t>
  </si>
  <si>
    <t>Ишимский район, с. Прокуткино</t>
  </si>
  <si>
    <t>Центральная</t>
  </si>
  <si>
    <t>24</t>
  </si>
  <si>
    <t>Неволинский фельдшерско-акушерский пункт</t>
  </si>
  <si>
    <t>Ишимский район, с. Неволина</t>
  </si>
  <si>
    <t>Новая</t>
  </si>
  <si>
    <t>32а</t>
  </si>
  <si>
    <t>Казанский фельдшерско-акушерский пункт</t>
  </si>
  <si>
    <t>Ишимский район, д. Казанка</t>
  </si>
  <si>
    <t>Мира</t>
  </si>
  <si>
    <t>26а</t>
  </si>
  <si>
    <t>Бокаревский фельдшерско-акушерский пункт</t>
  </si>
  <si>
    <t>Ишимский район, д. Бокаревка</t>
  </si>
  <si>
    <t>Павла Чернова</t>
  </si>
  <si>
    <t>1а/4</t>
  </si>
  <si>
    <t>Ершовский фельдшерско-акушерский пункт</t>
  </si>
  <si>
    <t>Ишимский район, с. Ершово</t>
  </si>
  <si>
    <t>Подтобольская</t>
  </si>
  <si>
    <t>15а</t>
  </si>
  <si>
    <t>Нерпинский фельдшерско-акушерский пункт</t>
  </si>
  <si>
    <t>Ишимский район, д. Нерпино</t>
  </si>
  <si>
    <t>36а</t>
  </si>
  <si>
    <t>Первотроицкий фельдшерско-акушерский пункт</t>
  </si>
  <si>
    <t>Ишимский район, д. Первотроицк</t>
  </si>
  <si>
    <t>Троицкая</t>
  </si>
  <si>
    <t>22/1</t>
  </si>
  <si>
    <t>Черемшанский фельдшерско-акушерский пункт</t>
  </si>
  <si>
    <t>Ишимский район, с. Черемшанка</t>
  </si>
  <si>
    <t>60/1</t>
  </si>
  <si>
    <t>Мезенский фельдшерско-акушерский пункт</t>
  </si>
  <si>
    <t>Ишимский район, д. Мезенка</t>
  </si>
  <si>
    <t>43</t>
  </si>
  <si>
    <t>Малоудаловский фельдшерско-акушерский пункт</t>
  </si>
  <si>
    <t>Ишимский район, д. Малоудалово</t>
  </si>
  <si>
    <t>24-1</t>
  </si>
  <si>
    <t>Большеудаловский фельдшерско-акушерский пункт</t>
  </si>
  <si>
    <t>Ишимский район, д. Большеудалово</t>
  </si>
  <si>
    <t>2б</t>
  </si>
  <si>
    <t>Завьловский фельдшерско-акушерский пункт</t>
  </si>
  <si>
    <t>Ишимский район, д. Завьялово</t>
  </si>
  <si>
    <t>Зырянский фельдшерско-акушерский пункт</t>
  </si>
  <si>
    <t>Ишимский район, д. Зырянка</t>
  </si>
  <si>
    <t>Дзержинского</t>
  </si>
  <si>
    <t>9а</t>
  </si>
  <si>
    <t>Быковский фельдшерско-акушерский пункт</t>
  </si>
  <si>
    <t>Ишимский район, д. Быкова</t>
  </si>
  <si>
    <t>Большая</t>
  </si>
  <si>
    <t>Ваньковский фельдшерско-акушерский пункт</t>
  </si>
  <si>
    <t>Ишимский район, д. Ваньковка</t>
  </si>
  <si>
    <t>Дорожная</t>
  </si>
  <si>
    <t>Пахомовский фельдшерско-акушерский пункт</t>
  </si>
  <si>
    <t>Ишимский район, с. Пахомова</t>
  </si>
  <si>
    <t>Северная</t>
  </si>
  <si>
    <t>2-1</t>
  </si>
  <si>
    <t>Синицынский фельдшерско-акушерский пункт</t>
  </si>
  <si>
    <t>Ишимский район, д. Синицына</t>
  </si>
  <si>
    <t>Южная</t>
  </si>
  <si>
    <t>25</t>
  </si>
  <si>
    <t>Орловский фельдшерско-акушерский пункт</t>
  </si>
  <si>
    <t>Ишимский район, д. Орловка</t>
  </si>
  <si>
    <t>20-1</t>
  </si>
  <si>
    <t>Мичуринский фельдшерско-акушерский пункт</t>
  </si>
  <si>
    <t>Ишимский район, п. Плодопитомник</t>
  </si>
  <si>
    <t>Мичурина</t>
  </si>
  <si>
    <t>20а</t>
  </si>
  <si>
    <t>Кукарцевский фельдшерско-акушерский пункт</t>
  </si>
  <si>
    <t>Ишимский район, д. Кукарцева</t>
  </si>
  <si>
    <t>32а/2</t>
  </si>
  <si>
    <t>Десятовский фельдшерско-акушерский пункт</t>
  </si>
  <si>
    <t>Ишимский район, с. Десятова</t>
  </si>
  <si>
    <t>38/2</t>
  </si>
  <si>
    <t>Бутусовский фельдшерско-акушерский пункт</t>
  </si>
  <si>
    <t>Ишимский район, с. Бутусово</t>
  </si>
  <si>
    <t>5</t>
  </si>
  <si>
    <t>Тоболовский фельдшерско-акушерский пункт</t>
  </si>
  <si>
    <t>Ишимский район, с. Тоболово</t>
  </si>
  <si>
    <t>Опеновский фельдшерско-акушерский пункт</t>
  </si>
  <si>
    <t>Ишимский район, д. Опеновка</t>
  </si>
  <si>
    <t>29б</t>
  </si>
  <si>
    <t>Кировский фельдшерско-акушерский пункт</t>
  </si>
  <si>
    <t>Ишимский район, п. Новокировский</t>
  </si>
  <si>
    <t>Животноводов</t>
  </si>
  <si>
    <t>18б</t>
  </si>
  <si>
    <t>Михайловский фельдшерско-акушерский пункт</t>
  </si>
  <si>
    <t>Ишимский район, д. Михайловка</t>
  </si>
  <si>
    <t>21-2</t>
  </si>
  <si>
    <t>Второпесьяновский фельдшерско-акушерский пункт</t>
  </si>
  <si>
    <t>Ишимский район, с. Второпесьяново</t>
  </si>
  <si>
    <t>Береговая</t>
  </si>
  <si>
    <t>28Б</t>
  </si>
  <si>
    <t>Воронинский фельдшерско-акушерский пункт</t>
  </si>
  <si>
    <t>Ишимский район, д. Воронина</t>
  </si>
  <si>
    <t>34</t>
  </si>
  <si>
    <t>Гагаринский фельдшерско-акушерский пункт</t>
  </si>
  <si>
    <t>Ишимский район, с. Гагарино</t>
  </si>
  <si>
    <t>Гагарина</t>
  </si>
  <si>
    <t>38А</t>
  </si>
  <si>
    <t>Клепиковский фельдшерско-акушерский пункт</t>
  </si>
  <si>
    <t>Ишимский район, с. Клепиково</t>
  </si>
  <si>
    <t>8</t>
  </si>
  <si>
    <t>Новотравнинский фельдшерско-акушерский пункт</t>
  </si>
  <si>
    <t>Ишимский район, с. Новотравное</t>
  </si>
  <si>
    <t>38/3</t>
  </si>
  <si>
    <t>Шаблыкинский фельдшерско-акушерский пункт</t>
  </si>
  <si>
    <t>Ишимский район, с. Шаблыкино</t>
  </si>
  <si>
    <t>62</t>
  </si>
  <si>
    <t>Голдобинский фельдшерско-акушерский пункт</t>
  </si>
  <si>
    <t>Ишимский район, д. Голдобино</t>
  </si>
  <si>
    <t>29А</t>
  </si>
  <si>
    <t>Булановский фельдшерско-акушерский пункт</t>
  </si>
  <si>
    <t>Ишимский район, д. Булановка</t>
  </si>
  <si>
    <t>19-1</t>
  </si>
  <si>
    <t>Савинский фельдшерско-акушерский пункт</t>
  </si>
  <si>
    <t>Ишимский район, д. Савина</t>
  </si>
  <si>
    <t>Дмитрова</t>
  </si>
  <si>
    <t>20</t>
  </si>
  <si>
    <t>Большеостровский фельдшерско-акушерский пункт</t>
  </si>
  <si>
    <t>Ишимский район, д. Большой Остров</t>
  </si>
  <si>
    <t>27/1</t>
  </si>
  <si>
    <t>Новолоктинский фельдшерско-акушерский пункт</t>
  </si>
  <si>
    <t>Ишимский район, с. Новолокти</t>
  </si>
  <si>
    <t>5/1</t>
  </si>
  <si>
    <t>Ожогинский фельдшерско-акушерский пункт</t>
  </si>
  <si>
    <t>Ишимский район, с. Ожогино</t>
  </si>
  <si>
    <t>Локтинский фельдшерско-акушерский пункт</t>
  </si>
  <si>
    <t>Ишимский район, д. Локти</t>
  </si>
  <si>
    <t>29</t>
  </si>
  <si>
    <t>Для протягивания формулы строки Итого</t>
  </si>
  <si>
    <t>Итого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</si>
  <si>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</si>
  <si>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</si>
  <si>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</si>
  <si>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Привязка. Заполняется одна из двух граф.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</si>
  <si>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</si>
  <si>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</si>
  <si>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</si>
  <si>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</si>
  <si>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</si>
  <si>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</si>
  <si>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</si>
  <si>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</si>
  <si>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</si>
  <si>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</si>
  <si>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</si>
  <si>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4.2</t>
  </si>
  <si>
    <t>Ишимский район, г. Ишим</t>
  </si>
  <si>
    <t>10029</t>
  </si>
  <si>
    <t>10001</t>
  </si>
  <si>
    <t>10002</t>
  </si>
  <si>
    <t>10003</t>
  </si>
  <si>
    <t>Ишимский район, д. Борисовка</t>
  </si>
  <si>
    <t>10004</t>
  </si>
  <si>
    <t>10006</t>
  </si>
  <si>
    <t>Ишимский район, д. Бурлаки</t>
  </si>
  <si>
    <t>10007</t>
  </si>
  <si>
    <t>Ишимский район, д. Бутырки</t>
  </si>
  <si>
    <t>10009</t>
  </si>
  <si>
    <t>10010</t>
  </si>
  <si>
    <t>10011</t>
  </si>
  <si>
    <t>10012</t>
  </si>
  <si>
    <t>Ишимский район, д. Высоцкая</t>
  </si>
  <si>
    <t>10014</t>
  </si>
  <si>
    <t>Асфальт +грунт</t>
  </si>
  <si>
    <t>10016</t>
  </si>
  <si>
    <t>Ишимский район, д. Екатериновка</t>
  </si>
  <si>
    <t>10021</t>
  </si>
  <si>
    <t>Ишимский район, д. Заворохино</t>
  </si>
  <si>
    <t>10023</t>
  </si>
  <si>
    <t>10024</t>
  </si>
  <si>
    <t>10027</t>
  </si>
  <si>
    <t>Ишимский район, д. Ивановка</t>
  </si>
  <si>
    <t>10028</t>
  </si>
  <si>
    <t>10030</t>
  </si>
  <si>
    <t>Ишимский район, д. Камышка</t>
  </si>
  <si>
    <t>10031</t>
  </si>
  <si>
    <t>Ишимский район, д. Кислое</t>
  </si>
  <si>
    <t>10033</t>
  </si>
  <si>
    <t>Ишимский район, д. Комсомольская</t>
  </si>
  <si>
    <t>10035</t>
  </si>
  <si>
    <t>10036</t>
  </si>
  <si>
    <t>Ишимский район, д. Красивая</t>
  </si>
  <si>
    <t>10037</t>
  </si>
  <si>
    <t>Ишимский район, д. Крутые Озерки</t>
  </si>
  <si>
    <t>10038</t>
  </si>
  <si>
    <t>Ишимский район, д. Куимова</t>
  </si>
  <si>
    <t>10039</t>
  </si>
  <si>
    <t>10040</t>
  </si>
  <si>
    <t>Ишимский район, д. Лайкова</t>
  </si>
  <si>
    <t>10041</t>
  </si>
  <si>
    <t>10044</t>
  </si>
  <si>
    <t>10045</t>
  </si>
  <si>
    <t>Ишимский район, д. Малиновка</t>
  </si>
  <si>
    <t>10046</t>
  </si>
  <si>
    <t>10047</t>
  </si>
  <si>
    <t>10048</t>
  </si>
  <si>
    <t>10050</t>
  </si>
  <si>
    <t>Ишимский район, д. Налимова</t>
  </si>
  <si>
    <t>10051</t>
  </si>
  <si>
    <t>10053</t>
  </si>
  <si>
    <t>Ишимский район, д. Нестерова</t>
  </si>
  <si>
    <t>10054</t>
  </si>
  <si>
    <t>Ишимский район, д. Николаевка</t>
  </si>
  <si>
    <t>10055</t>
  </si>
  <si>
    <t>Ишимский район, д. Новоивановка</t>
  </si>
  <si>
    <t>10057</t>
  </si>
  <si>
    <t>Ишимский район, д. Новоказанка</t>
  </si>
  <si>
    <t>10058</t>
  </si>
  <si>
    <t>Асфальт+грунт</t>
  </si>
  <si>
    <t>Ишимский район, д. Октябревка</t>
  </si>
  <si>
    <t>10063</t>
  </si>
  <si>
    <t>10065</t>
  </si>
  <si>
    <t>10066</t>
  </si>
  <si>
    <t>10069</t>
  </si>
  <si>
    <t>Ишимский район, д. Рагозина</t>
  </si>
  <si>
    <t>10074</t>
  </si>
  <si>
    <t>Ишимский район, д. Ревягина</t>
  </si>
  <si>
    <t>10078</t>
  </si>
  <si>
    <t>Ишимский район, д. Речка</t>
  </si>
  <si>
    <t>10079</t>
  </si>
  <si>
    <t>10080</t>
  </si>
  <si>
    <t>Ишимский район, д. Сажино</t>
  </si>
  <si>
    <t>10081</t>
  </si>
  <si>
    <t>Ишимский район, д. Симонова</t>
  </si>
  <si>
    <t>10082</t>
  </si>
  <si>
    <t>10083</t>
  </si>
  <si>
    <t>Ишимский район, д. Сорочкина</t>
  </si>
  <si>
    <t>10084</t>
  </si>
  <si>
    <t>Ишимский район, д. Таловка</t>
  </si>
  <si>
    <t>10086</t>
  </si>
  <si>
    <t>Ишимский район, д. Тимохина</t>
  </si>
  <si>
    <t>10087</t>
  </si>
  <si>
    <t>Ишимский район, п. Детский дом N 29</t>
  </si>
  <si>
    <t>10018</t>
  </si>
  <si>
    <t>Ишимский район, п. Детский санаторий</t>
  </si>
  <si>
    <t>10019</t>
  </si>
  <si>
    <t>Ишимский район, п. Дом отдыха</t>
  </si>
  <si>
    <t>10020</t>
  </si>
  <si>
    <t>Ишимский район, п. Заозерный</t>
  </si>
  <si>
    <t>10025</t>
  </si>
  <si>
    <t>Ишимский район, п. Зеленый</t>
  </si>
  <si>
    <t>10026</t>
  </si>
  <si>
    <t>10043</t>
  </si>
  <si>
    <t>Ишимский район, п. Никольский</t>
  </si>
  <si>
    <t>10056</t>
  </si>
  <si>
    <t>10059</t>
  </si>
  <si>
    <t>Ишимский район, п. Октябрьский</t>
  </si>
  <si>
    <t>10064</t>
  </si>
  <si>
    <t>10071</t>
  </si>
  <si>
    <t>Ишимский район, п. Разъезд N 37</t>
  </si>
  <si>
    <t>10076</t>
  </si>
  <si>
    <t>10005</t>
  </si>
  <si>
    <t>10008</t>
  </si>
  <si>
    <t>10013</t>
  </si>
  <si>
    <t>10015</t>
  </si>
  <si>
    <t>10017</t>
  </si>
  <si>
    <t>10022</t>
  </si>
  <si>
    <t>10032</t>
  </si>
  <si>
    <t>10034</t>
  </si>
  <si>
    <t>10042</t>
  </si>
  <si>
    <t>10049</t>
  </si>
  <si>
    <t>10052</t>
  </si>
  <si>
    <t>10060</t>
  </si>
  <si>
    <t>10061</t>
  </si>
  <si>
    <t>10062</t>
  </si>
  <si>
    <t>10067</t>
  </si>
  <si>
    <t>10068</t>
  </si>
  <si>
    <t>10070</t>
  </si>
  <si>
    <t>10072</t>
  </si>
  <si>
    <t>10073</t>
  </si>
  <si>
    <t>Ишимский район, с. Разъезд N 36</t>
  </si>
  <si>
    <t>10075</t>
  </si>
  <si>
    <t>Ишимский район, с. Разъезд N 40</t>
  </si>
  <si>
    <t>10077</t>
  </si>
  <si>
    <t>Ишимский район, с. Стрехнино</t>
  </si>
  <si>
    <t>10085</t>
  </si>
  <si>
    <t>10088</t>
  </si>
  <si>
    <t>10089</t>
  </si>
  <si>
    <t>10090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</si>
  <si>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</si>
  <si>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</si>
  <si>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</si>
  <si>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</si>
  <si>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</si>
  <si>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</si>
  <si>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</si>
  <si>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</si>
  <si>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</si>
  <si>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</si>
  <si>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</si>
  <si>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</si>
  <si>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</si>
  <si>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</si>
  <si>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</si>
  <si>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</si>
  <si>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</si>
  <si>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</si>
  <si>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</si>
  <si>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Зеленая</t>
  </si>
  <si>
    <t>Для протяигивания формулы Итого</t>
  </si>
  <si>
    <t>Руководитель организации</t>
  </si>
  <si>
    <t>Главный врач</t>
  </si>
  <si>
    <t>Бутов Д.И.</t>
  </si>
  <si>
    <t>(должность)</t>
  </si>
  <si>
    <t>(Ф.И.О.)</t>
  </si>
  <si>
    <t>(подпись)</t>
  </si>
  <si>
    <t>«19»  января  2017 год</t>
  </si>
  <si>
    <t xml:space="preserve">Ответсвенное лицо за заполение формы           старший медицинский статистик Васильева М.А.   8 (34551) 6-57-01 ob4-omo@med-to.ru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</si>
</sst>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;\-0;&quot;&quot;"/>
    <numFmt numFmtId="166" formatCode="0.00;\-0.00;&quot;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3" fillId="0" borderId="0"/>
    <xf numFmtId="0" fontId="3" fillId="0" borderId="0"/>
  </cellStyleXfs>
  <cellXfs count="204"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0" fillId="2" borderId="0" xfId="0" applyFill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</xf>
    <xf numFmtId="0" fontId="10" fillId="2" borderId="3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3" xfId="2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49" fontId="10" fillId="0" borderId="3" xfId="1" applyNumberFormat="1" applyFont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65" fontId="10" fillId="0" borderId="3" xfId="1" applyNumberFormat="1" applyFont="1" applyBorder="1" applyAlignment="1" applyProtection="1">
      <alignment horizontal="center" vertical="center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164" fontId="10" fillId="0" borderId="3" xfId="4" applyNumberFormat="1" applyFont="1" applyFill="1" applyBorder="1" applyAlignment="1" applyProtection="1">
      <alignment horizontal="right" vertical="center"/>
    </xf>
    <xf numFmtId="49" fontId="10" fillId="0" borderId="3" xfId="1" applyNumberFormat="1" applyFont="1" applyBorder="1" applyAlignment="1" applyProtection="1">
      <alignment horizontal="left" vertical="center"/>
    </xf>
    <xf numFmtId="165" fontId="10" fillId="0" borderId="3" xfId="1" applyNumberFormat="1" applyFont="1" applyBorder="1" applyAlignment="1" applyProtection="1">
      <alignment horizontal="right" vertical="center"/>
    </xf>
    <xf numFmtId="165" fontId="3" fillId="0" borderId="3" xfId="4" applyNumberFormat="1" applyFont="1" applyFill="1" applyBorder="1" applyAlignment="1" applyProtection="1">
      <alignment horizontal="right" vertical="center"/>
    </xf>
    <xf numFmtId="165" fontId="3" fillId="0" borderId="3" xfId="0" applyNumberFormat="1" applyFont="1" applyFill="1" applyBorder="1" applyAlignment="1" applyProtection="1">
      <alignment horizontal="right" vertical="center"/>
    </xf>
    <xf numFmtId="165" fontId="9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4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49" fontId="0" fillId="0" borderId="3" xfId="0" applyNumberFormat="1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165" fontId="10" fillId="2" borderId="3" xfId="1" applyNumberFormat="1" applyFont="1" applyFill="1" applyBorder="1" applyAlignment="1" applyProtection="1">
      <alignment horizontal="center" vertical="center"/>
    </xf>
    <xf numFmtId="49" fontId="10" fillId="2" borderId="3" xfId="1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center" vertical="center"/>
    </xf>
    <xf numFmtId="164" fontId="10" fillId="2" borderId="3" xfId="4" applyNumberFormat="1" applyFont="1" applyFill="1" applyBorder="1" applyAlignment="1" applyProtection="1">
      <alignment horizontal="right" vertical="center"/>
    </xf>
    <xf numFmtId="49" fontId="10" fillId="2" borderId="3" xfId="1" applyNumberFormat="1" applyFont="1" applyFill="1" applyBorder="1" applyAlignment="1" applyProtection="1">
      <alignment horizontal="left" vertical="center"/>
    </xf>
    <xf numFmtId="165" fontId="10" fillId="2" borderId="3" xfId="1" applyNumberFormat="1" applyFont="1" applyFill="1" applyBorder="1" applyAlignment="1" applyProtection="1">
      <alignment horizontal="right" vertical="center"/>
    </xf>
    <xf numFmtId="165" fontId="3" fillId="2" borderId="3" xfId="0" applyNumberFormat="1" applyFont="1" applyFill="1" applyBorder="1" applyAlignment="1" applyProtection="1">
      <alignment horizontal="right" vertical="center"/>
    </xf>
    <xf numFmtId="165" fontId="9" fillId="2" borderId="3" xfId="0" applyNumberFormat="1" applyFont="1" applyFill="1" applyBorder="1" applyAlignment="1" applyProtection="1">
      <alignment vertical="center"/>
    </xf>
    <xf numFmtId="165" fontId="0" fillId="2" borderId="3" xfId="0" applyNumberFormat="1" applyFont="1" applyFill="1" applyBorder="1" applyAlignment="1" applyProtection="1">
      <alignment vertical="center"/>
    </xf>
    <xf numFmtId="164" fontId="0" fillId="2" borderId="3" xfId="0" applyNumberFormat="1" applyFont="1" applyFill="1" applyBorder="1" applyAlignment="1" applyProtection="1">
      <alignment vertical="center"/>
    </xf>
    <xf numFmtId="166" fontId="0" fillId="2" borderId="3" xfId="0" applyNumberFormat="1" applyFont="1" applyFill="1" applyBorder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14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3" fillId="0" borderId="0" xfId="3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3" fillId="0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2" borderId="15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vertical="center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2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165" fontId="3" fillId="0" borderId="3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left" vertical="center" wrapText="1"/>
    </xf>
    <xf numFmtId="49" fontId="3" fillId="2" borderId="3" xfId="1" applyNumberFormat="1" applyFont="1" applyFill="1" applyBorder="1" applyAlignment="1" applyProtection="1">
      <alignment horizontal="left" vertical="center" wrapText="1"/>
    </xf>
    <xf numFmtId="164" fontId="3" fillId="0" borderId="15" xfId="2" applyNumberFormat="1" applyFont="1" applyFill="1" applyBorder="1" applyAlignment="1" applyProtection="1">
      <alignment horizontal="right" vertical="center" wrapText="1"/>
    </xf>
    <xf numFmtId="49" fontId="3" fillId="0" borderId="15" xfId="2" applyNumberFormat="1" applyFont="1" applyFill="1" applyBorder="1" applyAlignment="1" applyProtection="1">
      <alignment horizontal="center" vertical="center"/>
    </xf>
    <xf numFmtId="165" fontId="3" fillId="2" borderId="3" xfId="1" applyNumberFormat="1" applyFont="1" applyFill="1" applyBorder="1" applyAlignment="1" applyProtection="1">
      <alignment horizontal="center" vertical="center"/>
    </xf>
    <xf numFmtId="164" fontId="3" fillId="2" borderId="3" xfId="4" applyNumberFormat="1" applyFont="1" applyFill="1" applyBorder="1" applyAlignment="1" applyProtection="1">
      <alignment horizontal="right" vertical="center"/>
    </xf>
    <xf numFmtId="49" fontId="3" fillId="2" borderId="3" xfId="4" applyNumberFormat="1" applyFont="1" applyFill="1" applyBorder="1" applyAlignment="1" applyProtection="1">
      <alignment horizontal="center" vertical="center"/>
    </xf>
    <xf numFmtId="165" fontId="3" fillId="2" borderId="3" xfId="4" applyNumberFormat="1" applyFont="1" applyFill="1" applyBorder="1" applyAlignment="1" applyProtection="1">
      <alignment horizontal="right" vertical="center"/>
    </xf>
    <xf numFmtId="165" fontId="3" fillId="2" borderId="3" xfId="1" applyNumberFormat="1" applyFont="1" applyFill="1" applyBorder="1" applyAlignment="1" applyProtection="1">
      <alignment horizontal="right" vertical="center"/>
    </xf>
    <xf numFmtId="165" fontId="2" fillId="0" borderId="3" xfId="0" applyNumberFormat="1" applyFont="1" applyFill="1" applyBorder="1" applyAlignment="1" applyProtection="1">
      <alignment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164" fontId="2" fillId="0" borderId="3" xfId="0" applyNumberFormat="1" applyFont="1" applyFill="1" applyBorder="1" applyAlignment="1" applyProtection="1">
      <alignment horizontal="right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18" fillId="2" borderId="0" xfId="0" applyFont="1" applyFill="1" applyProtection="1"/>
    <xf numFmtId="0" fontId="18" fillId="0" borderId="0" xfId="0" applyFont="1" applyFill="1" applyProtection="1"/>
    <xf numFmtId="0" fontId="3" fillId="0" borderId="0" xfId="0" applyFont="1" applyFill="1" applyAlignment="1" applyProtection="1">
      <alignment horizontal="left" vertical="center" wrapText="1"/>
    </xf>
    <xf numFmtId="0" fontId="3" fillId="0" borderId="0" xfId="3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9" fillId="0" borderId="0" xfId="3" applyFont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18" fillId="2" borderId="0" xfId="0" applyFont="1" applyFill="1" applyAlignment="1" applyProtection="1">
      <alignment vertical="center"/>
    </xf>
    <xf numFmtId="165" fontId="3" fillId="0" borderId="3" xfId="0" applyNumberFormat="1" applyFont="1" applyBorder="1" applyAlignment="1" applyProtection="1">
      <alignment horizontal="righ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49" fontId="18" fillId="0" borderId="3" xfId="0" applyNumberFormat="1" applyFont="1" applyBorder="1" applyAlignment="1" applyProtection="1">
      <alignment horizontal="center" vertical="center"/>
    </xf>
    <xf numFmtId="165" fontId="18" fillId="0" borderId="3" xfId="0" applyNumberFormat="1" applyFont="1" applyBorder="1" applyAlignment="1" applyProtection="1">
      <alignment vertical="center"/>
    </xf>
    <xf numFmtId="49" fontId="18" fillId="0" borderId="3" xfId="0" applyNumberFormat="1" applyFont="1" applyBorder="1" applyAlignment="1" applyProtection="1">
      <alignment horizontal="left" vertical="center" wrapText="1"/>
    </xf>
    <xf numFmtId="165" fontId="18" fillId="0" borderId="3" xfId="0" applyNumberFormat="1" applyFont="1" applyBorder="1" applyAlignment="1" applyProtection="1">
      <alignment horizontal="right" vertical="center"/>
    </xf>
    <xf numFmtId="165" fontId="18" fillId="2" borderId="3" xfId="0" applyNumberFormat="1" applyFont="1" applyFill="1" applyBorder="1" applyAlignment="1" applyProtection="1">
      <alignment vertical="center"/>
    </xf>
    <xf numFmtId="49" fontId="18" fillId="2" borderId="3" xfId="0" applyNumberFormat="1" applyFont="1" applyFill="1" applyBorder="1" applyAlignment="1" applyProtection="1">
      <alignment horizontal="left" vertical="center"/>
    </xf>
    <xf numFmtId="49" fontId="18" fillId="2" borderId="3" xfId="0" applyNumberFormat="1" applyFont="1" applyFill="1" applyBorder="1" applyAlignment="1" applyProtection="1">
      <alignment horizontal="left" vertical="center" wrapText="1"/>
    </xf>
    <xf numFmtId="165" fontId="18" fillId="2" borderId="3" xfId="0" applyNumberFormat="1" applyFont="1" applyFill="1" applyBorder="1" applyAlignment="1" applyProtection="1">
      <alignment horizontal="right" vertical="center"/>
    </xf>
    <xf numFmtId="0" fontId="18" fillId="0" borderId="3" xfId="0" applyFont="1" applyBorder="1" applyAlignment="1" applyProtection="1">
      <alignment vertical="center"/>
    </xf>
    <xf numFmtId="0" fontId="21" fillId="0" borderId="0" xfId="3" applyFont="1" applyAlignment="1" applyProtection="1">
      <alignment vertical="center" wrapText="1"/>
    </xf>
    <xf numFmtId="0" fontId="13" fillId="0" borderId="0" xfId="3" applyAlignment="1" applyProtection="1">
      <alignment vertical="center" wrapText="1"/>
    </xf>
    <xf numFmtId="0" fontId="24" fillId="0" borderId="0" xfId="0" applyFont="1" applyAlignment="1">
      <alignment horizontal="justify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165" fontId="3" fillId="3" borderId="3" xfId="4" applyNumberFormat="1" applyFont="1" applyFill="1" applyBorder="1" applyAlignment="1" applyProtection="1">
      <alignment horizontal="right" vertical="center"/>
    </xf>
    <xf numFmtId="165" fontId="3" fillId="3" borderId="3" xfId="1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4" xfId="1" applyNumberFormat="1" applyFont="1" applyBorder="1" applyAlignment="1" applyProtection="1">
      <alignment horizontal="center" vertical="center" wrapText="1"/>
    </xf>
    <xf numFmtId="0" fontId="10" fillId="0" borderId="10" xfId="1" applyNumberFormat="1" applyFont="1" applyBorder="1" applyAlignment="1" applyProtection="1">
      <alignment horizontal="center" vertical="center" wrapText="1"/>
    </xf>
    <xf numFmtId="0" fontId="10" fillId="0" borderId="15" xfId="1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Border="1" applyAlignment="1" applyProtection="1">
      <alignment horizontal="center" vertical="center" wrapText="1"/>
    </xf>
    <xf numFmtId="0" fontId="3" fillId="0" borderId="3" xfId="2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10" xfId="1" applyNumberFormat="1" applyFont="1" applyFill="1" applyBorder="1" applyAlignment="1" applyProtection="1">
      <alignment horizontal="center" vertical="center" wrapText="1"/>
    </xf>
    <xf numFmtId="0" fontId="3" fillId="2" borderId="15" xfId="1" applyNumberFormat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13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24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8" fillId="0" borderId="1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15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Normal="100" zoomScaleSheetLayoutView="100" workbookViewId="0">
      <selection activeCell="D10" sqref="D10"/>
    </sheetView>
  </sheetViews>
  <sheetFormatPr defaultRowHeight="12.75" x14ac:dyDescent="0.25"/>
  <cols>
    <col min="1" max="1" width="5.42578125" style="2" customWidth="1"/>
    <col min="2" max="2" width="32.28515625" style="19" customWidth="1"/>
    <col min="3" max="3" width="22.85546875" style="19" customWidth="1"/>
    <col min="4" max="4" width="19.7109375" style="19" customWidth="1"/>
    <col min="5" max="5" width="10.5703125" style="19" customWidth="1"/>
    <col min="6" max="6" width="16.42578125" style="2" customWidth="1"/>
    <col min="7" max="7" width="24.7109375" style="2" customWidth="1"/>
    <col min="8" max="16384" width="9.140625" style="2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</row>
    <row r="2" spans="1:14" ht="27" customHeight="1" x14ac:dyDescent="0.25">
      <c r="A2" s="3" t="s">
        <v>1</v>
      </c>
      <c r="B2" s="4"/>
      <c r="C2" s="156" t="s">
        <v>2</v>
      </c>
      <c r="D2" s="156"/>
      <c r="E2" s="156"/>
      <c r="F2" s="156"/>
      <c r="G2" s="156"/>
    </row>
    <row r="3" spans="1:14" ht="14.25" x14ac:dyDescent="0.25">
      <c r="A3" s="152" t="s">
        <v>3</v>
      </c>
      <c r="B3" s="3"/>
      <c r="C3" s="153" t="s">
        <v>4</v>
      </c>
      <c r="D3" s="5"/>
      <c r="E3" s="2"/>
    </row>
    <row r="4" spans="1:14" x14ac:dyDescent="0.25">
      <c r="A4" s="4"/>
      <c r="B4" s="1"/>
      <c r="C4" s="1"/>
      <c r="D4" s="1"/>
      <c r="E4" s="1"/>
      <c r="F4" s="6"/>
      <c r="G4" s="6"/>
    </row>
    <row r="5" spans="1:14" x14ac:dyDescent="0.25">
      <c r="A5" s="157" t="s">
        <v>5</v>
      </c>
      <c r="B5" s="158" t="s">
        <v>6</v>
      </c>
      <c r="C5" s="158" t="s">
        <v>7</v>
      </c>
      <c r="D5" s="158"/>
      <c r="E5" s="158"/>
      <c r="F5" s="158" t="s">
        <v>8</v>
      </c>
      <c r="G5" s="158" t="s">
        <v>9</v>
      </c>
      <c r="H5" s="4"/>
      <c r="I5" s="3"/>
      <c r="J5" s="3"/>
      <c r="K5" s="3"/>
      <c r="L5" s="3"/>
      <c r="M5" s="3"/>
      <c r="N5" s="3"/>
    </row>
    <row r="6" spans="1:14" ht="38.25" x14ac:dyDescent="0.25">
      <c r="A6" s="157"/>
      <c r="B6" s="158"/>
      <c r="C6" s="7" t="s">
        <v>10</v>
      </c>
      <c r="D6" s="7" t="s">
        <v>11</v>
      </c>
      <c r="E6" s="7" t="s">
        <v>12</v>
      </c>
      <c r="F6" s="158"/>
      <c r="G6" s="158"/>
    </row>
    <row r="7" spans="1:14" s="11" customFormat="1" ht="25.5" hidden="1" x14ac:dyDescent="0.25">
      <c r="A7" s="8"/>
      <c r="B7" s="8"/>
      <c r="C7" s="9" t="s">
        <v>13</v>
      </c>
      <c r="D7" s="10"/>
      <c r="E7" s="10"/>
      <c r="F7" s="8"/>
      <c r="G7" s="8"/>
    </row>
    <row r="8" spans="1:14" x14ac:dyDescent="0.25">
      <c r="A8" s="12">
        <v>1</v>
      </c>
      <c r="B8" s="13">
        <v>2</v>
      </c>
      <c r="C8" s="13" t="s">
        <v>14</v>
      </c>
      <c r="D8" s="13" t="s">
        <v>15</v>
      </c>
      <c r="E8" s="13" t="s">
        <v>16</v>
      </c>
      <c r="F8" s="13">
        <v>4</v>
      </c>
      <c r="G8" s="13">
        <v>5</v>
      </c>
    </row>
    <row r="9" spans="1:14" ht="25.5" x14ac:dyDescent="0.25">
      <c r="A9" s="14">
        <f>1</f>
        <v>1</v>
      </c>
      <c r="B9" s="15" t="s">
        <v>17</v>
      </c>
      <c r="C9" s="15" t="s">
        <v>18</v>
      </c>
      <c r="D9" s="15" t="s">
        <v>19</v>
      </c>
      <c r="E9" s="16" t="s">
        <v>20</v>
      </c>
      <c r="F9" s="17">
        <v>55</v>
      </c>
      <c r="G9" s="15" t="s">
        <v>21</v>
      </c>
    </row>
    <row r="10" spans="1:14" ht="25.5" x14ac:dyDescent="0.25">
      <c r="A10" s="14">
        <f>A9+1</f>
        <v>2</v>
      </c>
      <c r="B10" s="15" t="s">
        <v>22</v>
      </c>
      <c r="C10" s="15" t="s">
        <v>23</v>
      </c>
      <c r="D10" s="15" t="s">
        <v>24</v>
      </c>
      <c r="E10" s="16" t="s">
        <v>25</v>
      </c>
      <c r="F10" s="17">
        <v>40</v>
      </c>
      <c r="G10" s="15" t="s">
        <v>21</v>
      </c>
    </row>
    <row r="11" spans="1:14" ht="25.5" x14ac:dyDescent="0.25">
      <c r="A11" s="14">
        <f>A10+1</f>
        <v>3</v>
      </c>
      <c r="B11" s="15" t="s">
        <v>26</v>
      </c>
      <c r="C11" s="15" t="s">
        <v>27</v>
      </c>
      <c r="D11" s="15" t="s">
        <v>28</v>
      </c>
      <c r="E11" s="16" t="s">
        <v>29</v>
      </c>
      <c r="F11" s="17">
        <v>12</v>
      </c>
      <c r="G11" s="15" t="s">
        <v>21</v>
      </c>
    </row>
    <row r="12" spans="1:14" ht="25.5" x14ac:dyDescent="0.25">
      <c r="A12" s="14">
        <f t="shared" ref="A12:A18" si="0">A11+1</f>
        <v>4</v>
      </c>
      <c r="B12" s="15" t="s">
        <v>30</v>
      </c>
      <c r="C12" s="15" t="s">
        <v>31</v>
      </c>
      <c r="D12" s="15" t="s">
        <v>32</v>
      </c>
      <c r="E12" s="16" t="s">
        <v>33</v>
      </c>
      <c r="F12" s="17">
        <v>18</v>
      </c>
      <c r="G12" s="15" t="s">
        <v>21</v>
      </c>
    </row>
    <row r="13" spans="1:14" ht="25.5" x14ac:dyDescent="0.25">
      <c r="A13" s="14">
        <f t="shared" si="0"/>
        <v>5</v>
      </c>
      <c r="B13" s="15" t="s">
        <v>34</v>
      </c>
      <c r="C13" s="15" t="s">
        <v>35</v>
      </c>
      <c r="D13" s="15" t="s">
        <v>36</v>
      </c>
      <c r="E13" s="16" t="s">
        <v>25</v>
      </c>
      <c r="F13" s="17">
        <v>32</v>
      </c>
      <c r="G13" s="15" t="s">
        <v>21</v>
      </c>
    </row>
    <row r="14" spans="1:14" x14ac:dyDescent="0.25">
      <c r="A14" s="14">
        <f t="shared" si="0"/>
        <v>6</v>
      </c>
      <c r="B14" s="15"/>
      <c r="C14" s="15"/>
      <c r="D14" s="15"/>
      <c r="E14" s="16"/>
      <c r="F14" s="17"/>
      <c r="G14" s="15"/>
    </row>
    <row r="15" spans="1:14" x14ac:dyDescent="0.25">
      <c r="A15" s="14">
        <f t="shared" si="0"/>
        <v>7</v>
      </c>
      <c r="B15" s="15"/>
      <c r="C15" s="15"/>
      <c r="D15" s="15"/>
      <c r="E15" s="16"/>
      <c r="F15" s="17"/>
      <c r="G15" s="15"/>
    </row>
    <row r="16" spans="1:14" x14ac:dyDescent="0.25">
      <c r="A16" s="14">
        <f t="shared" si="0"/>
        <v>8</v>
      </c>
      <c r="B16" s="15"/>
      <c r="C16" s="15"/>
      <c r="D16" s="15"/>
      <c r="E16" s="16"/>
      <c r="F16" s="17"/>
      <c r="G16" s="15"/>
    </row>
    <row r="17" spans="1:7" x14ac:dyDescent="0.25">
      <c r="A17" s="14">
        <f t="shared" si="0"/>
        <v>9</v>
      </c>
      <c r="B17" s="15"/>
      <c r="C17" s="15"/>
      <c r="D17" s="15"/>
      <c r="E17" s="16"/>
      <c r="F17" s="17"/>
      <c r="G17" s="15"/>
    </row>
    <row r="18" spans="1:7" x14ac:dyDescent="0.25">
      <c r="A18" s="14">
        <f t="shared" si="0"/>
        <v>10</v>
      </c>
      <c r="B18" s="15"/>
      <c r="C18" s="15"/>
      <c r="D18" s="15"/>
      <c r="E18" s="16"/>
      <c r="F18" s="17"/>
      <c r="G18" s="15"/>
    </row>
    <row r="19" spans="1:7" x14ac:dyDescent="0.25">
      <c r="A19" s="3"/>
      <c r="B19" s="18"/>
      <c r="C19" s="18"/>
      <c r="D19" s="18"/>
      <c r="E19" s="18"/>
      <c r="F19" s="3"/>
      <c r="G19" s="3"/>
    </row>
    <row r="25" spans="1:7" ht="15" hidden="1" x14ac:dyDescent="0.25">
      <c r="G25" s="20" t="s">
        <v>21</v>
      </c>
    </row>
    <row r="26" spans="1:7" ht="15" hidden="1" x14ac:dyDescent="0.25">
      <c r="G26" s="20" t="s">
        <v>37</v>
      </c>
    </row>
    <row r="27" spans="1:7" ht="15" hidden="1" x14ac:dyDescent="0.25">
      <c r="G27" s="20" t="s">
        <v>38</v>
      </c>
    </row>
    <row r="28" spans="1:7" ht="15" hidden="1" x14ac:dyDescent="0.25">
      <c r="G28" s="20" t="s">
        <v>39</v>
      </c>
    </row>
    <row r="29" spans="1:7" ht="15" hidden="1" x14ac:dyDescent="0.25">
      <c r="G29" s="20" t="s">
        <v>40</v>
      </c>
    </row>
  </sheetData>
  <mergeCells count="6">
    <mergeCell ref="C2:G2"/>
    <mergeCell ref="A5:A6"/>
    <mergeCell ref="B5:B6"/>
    <mergeCell ref="C5:E5"/>
    <mergeCell ref="F5:F6"/>
    <mergeCell ref="G5:G6"/>
  </mergeCells>
  <dataValidations count="1">
    <dataValidation type="list" allowBlank="1" showInputMessage="1" sqref="G9:G18">
      <formula1>$G$25:$G$29</formula1>
    </dataValidation>
  </dataValidation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"/>
  <sheetViews>
    <sheetView view="pageBreakPreview" zoomScale="60" zoomScaleNormal="100" workbookViewId="0">
      <selection activeCell="D62" sqref="D62"/>
    </sheetView>
  </sheetViews>
  <sheetFormatPr defaultRowHeight="15" x14ac:dyDescent="0.25"/>
  <cols>
    <col min="1" max="1" width="4.7109375" style="22" bestFit="1" customWidth="1"/>
    <col min="2" max="2" width="28.140625" style="22" bestFit="1" customWidth="1"/>
    <col min="3" max="3" width="27.85546875" style="22" customWidth="1"/>
    <col min="4" max="4" width="18.7109375" style="22" customWidth="1"/>
    <col min="5" max="5" width="11.28515625" style="80" customWidth="1"/>
    <col min="6" max="6" width="12.140625" style="80" customWidth="1"/>
    <col min="7" max="7" width="14.7109375" style="22" customWidth="1"/>
    <col min="8" max="8" width="14" style="22" customWidth="1"/>
    <col min="9" max="9" width="12" style="22" customWidth="1"/>
    <col min="10" max="10" width="10.5703125" style="22" customWidth="1"/>
    <col min="11" max="12" width="9.28515625" style="22" customWidth="1"/>
    <col min="13" max="13" width="7" style="23" customWidth="1"/>
    <col min="14" max="14" width="7.7109375" style="23" customWidth="1"/>
    <col min="15" max="15" width="9.28515625" style="23" customWidth="1"/>
    <col min="16" max="16" width="8.5703125" style="23" customWidth="1"/>
    <col min="17" max="18" width="7.28515625" style="23" customWidth="1"/>
    <col min="19" max="19" width="9.140625" style="23"/>
    <col min="20" max="20" width="7.42578125" style="23" customWidth="1"/>
    <col min="21" max="21" width="10" style="23" customWidth="1"/>
    <col min="22" max="22" width="8.42578125" style="23" customWidth="1"/>
    <col min="23" max="23" width="6.5703125" style="23" customWidth="1"/>
    <col min="24" max="24" width="8.42578125" style="23" customWidth="1"/>
    <col min="25" max="25" width="7.28515625" style="23" customWidth="1"/>
    <col min="26" max="26" width="8.7109375" style="23" customWidth="1"/>
    <col min="27" max="27" width="9.28515625" style="23" customWidth="1"/>
    <col min="28" max="34" width="11.140625" style="23" customWidth="1"/>
    <col min="35" max="35" width="9" style="23" customWidth="1"/>
    <col min="36" max="36" width="8.5703125" style="23" customWidth="1"/>
    <col min="37" max="37" width="7.5703125" style="23" customWidth="1"/>
    <col min="38" max="38" width="8" style="23" customWidth="1"/>
    <col min="39" max="39" width="7.28515625" style="23" customWidth="1"/>
    <col min="40" max="40" width="9" style="23" customWidth="1"/>
    <col min="41" max="41" width="9.28515625" style="23" customWidth="1"/>
    <col min="42" max="42" width="7.5703125" style="23" customWidth="1"/>
    <col min="43" max="43" width="13.28515625" style="23" customWidth="1"/>
    <col min="44" max="16384" width="9.140625" style="23"/>
  </cols>
  <sheetData>
    <row r="1" spans="1:43" ht="15" customHeight="1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43" ht="7.5" customHeight="1" x14ac:dyDescent="0.25">
      <c r="A2" s="24"/>
      <c r="B2" s="24"/>
      <c r="C2" s="24"/>
      <c r="D2" s="24"/>
      <c r="E2" s="25"/>
      <c r="F2" s="25"/>
      <c r="G2" s="24"/>
      <c r="H2" s="24"/>
      <c r="I2" s="24"/>
      <c r="J2" s="24"/>
      <c r="K2" s="24"/>
    </row>
    <row r="3" spans="1:43" x14ac:dyDescent="0.25">
      <c r="A3" s="26" t="s">
        <v>1</v>
      </c>
      <c r="B3" s="24"/>
      <c r="C3" s="27"/>
      <c r="D3" s="165" t="s">
        <v>2</v>
      </c>
      <c r="E3" s="165"/>
      <c r="F3" s="165"/>
      <c r="H3" s="23"/>
      <c r="I3" s="23"/>
      <c r="J3" s="23"/>
      <c r="K3" s="23"/>
      <c r="L3" s="23"/>
    </row>
    <row r="4" spans="1:43" x14ac:dyDescent="0.25">
      <c r="A4" s="26" t="s">
        <v>3</v>
      </c>
      <c r="B4" s="24"/>
      <c r="C4" s="27"/>
      <c r="D4" s="28" t="s">
        <v>4</v>
      </c>
      <c r="E4" s="23"/>
      <c r="F4" s="23"/>
      <c r="G4" s="23"/>
      <c r="H4" s="23"/>
      <c r="I4" s="23"/>
      <c r="J4" s="23"/>
      <c r="K4" s="23"/>
      <c r="L4" s="23"/>
    </row>
    <row r="5" spans="1:43" ht="9" customHeight="1" x14ac:dyDescent="0.25">
      <c r="A5" s="26"/>
      <c r="B5" s="24"/>
      <c r="C5" s="27"/>
      <c r="D5" s="27"/>
      <c r="E5" s="29"/>
      <c r="F5" s="30"/>
      <c r="G5" s="24"/>
      <c r="H5" s="24"/>
      <c r="I5" s="24"/>
      <c r="J5" s="24"/>
      <c r="K5" s="24"/>
    </row>
    <row r="6" spans="1:43" s="31" customFormat="1" x14ac:dyDescent="0.25">
      <c r="A6" s="166" t="s">
        <v>42</v>
      </c>
      <c r="B6" s="166" t="s">
        <v>43</v>
      </c>
      <c r="C6" s="169" t="s">
        <v>44</v>
      </c>
      <c r="D6" s="169"/>
      <c r="E6" s="169"/>
      <c r="F6" s="169"/>
      <c r="G6" s="169"/>
      <c r="H6" s="169"/>
      <c r="I6" s="170" t="s">
        <v>45</v>
      </c>
      <c r="J6" s="171"/>
      <c r="K6" s="172"/>
      <c r="L6" s="179" t="s">
        <v>46</v>
      </c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63" t="s">
        <v>47</v>
      </c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58" t="s">
        <v>48</v>
      </c>
    </row>
    <row r="7" spans="1:43" s="32" customFormat="1" ht="15" customHeight="1" x14ac:dyDescent="0.25">
      <c r="A7" s="167"/>
      <c r="B7" s="167"/>
      <c r="C7" s="169"/>
      <c r="D7" s="169"/>
      <c r="E7" s="169"/>
      <c r="F7" s="169"/>
      <c r="G7" s="169"/>
      <c r="H7" s="169"/>
      <c r="I7" s="173"/>
      <c r="J7" s="174"/>
      <c r="K7" s="175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57" t="s">
        <v>49</v>
      </c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8" t="s">
        <v>50</v>
      </c>
      <c r="AO7" s="158"/>
      <c r="AP7" s="158"/>
      <c r="AQ7" s="158"/>
    </row>
    <row r="8" spans="1:43" s="31" customFormat="1" ht="15" customHeight="1" x14ac:dyDescent="0.25">
      <c r="A8" s="167"/>
      <c r="B8" s="167"/>
      <c r="C8" s="169"/>
      <c r="D8" s="169"/>
      <c r="E8" s="169"/>
      <c r="F8" s="169"/>
      <c r="G8" s="169"/>
      <c r="H8" s="169"/>
      <c r="I8" s="176"/>
      <c r="J8" s="177"/>
      <c r="K8" s="178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57" t="s">
        <v>51</v>
      </c>
      <c r="AC8" s="157"/>
      <c r="AD8" s="157"/>
      <c r="AE8" s="164" t="s">
        <v>52</v>
      </c>
      <c r="AF8" s="164"/>
      <c r="AG8" s="164"/>
      <c r="AH8" s="164"/>
      <c r="AI8" s="164"/>
      <c r="AJ8" s="164"/>
      <c r="AK8" s="164"/>
      <c r="AL8" s="164"/>
      <c r="AM8" s="164"/>
      <c r="AN8" s="158"/>
      <c r="AO8" s="158"/>
      <c r="AP8" s="158"/>
      <c r="AQ8" s="158"/>
    </row>
    <row r="9" spans="1:43" s="31" customFormat="1" ht="15" customHeight="1" x14ac:dyDescent="0.25">
      <c r="A9" s="167"/>
      <c r="B9" s="167"/>
      <c r="C9" s="169" t="s">
        <v>7</v>
      </c>
      <c r="D9" s="169"/>
      <c r="E9" s="169"/>
      <c r="F9" s="180" t="s">
        <v>53</v>
      </c>
      <c r="G9" s="181" t="s">
        <v>54</v>
      </c>
      <c r="H9" s="182" t="s">
        <v>55</v>
      </c>
      <c r="I9" s="158" t="s">
        <v>51</v>
      </c>
      <c r="J9" s="160" t="s">
        <v>56</v>
      </c>
      <c r="K9" s="160"/>
      <c r="L9" s="162" t="s">
        <v>57</v>
      </c>
      <c r="M9" s="162"/>
      <c r="N9" s="162"/>
      <c r="O9" s="157" t="s">
        <v>58</v>
      </c>
      <c r="P9" s="157"/>
      <c r="Q9" s="157"/>
      <c r="R9" s="157"/>
      <c r="S9" s="157" t="s">
        <v>59</v>
      </c>
      <c r="T9" s="157"/>
      <c r="U9" s="157"/>
      <c r="V9" s="157"/>
      <c r="W9" s="157"/>
      <c r="X9" s="157"/>
      <c r="Y9" s="157" t="s">
        <v>60</v>
      </c>
      <c r="Z9" s="157" t="s">
        <v>61</v>
      </c>
      <c r="AA9" s="157" t="s">
        <v>62</v>
      </c>
      <c r="AB9" s="157"/>
      <c r="AC9" s="157"/>
      <c r="AD9" s="157"/>
      <c r="AE9" s="160" t="s">
        <v>63</v>
      </c>
      <c r="AF9" s="160"/>
      <c r="AG9" s="160"/>
      <c r="AH9" s="158" t="s">
        <v>64</v>
      </c>
      <c r="AI9" s="158"/>
      <c r="AJ9" s="158"/>
      <c r="AK9" s="160" t="s">
        <v>65</v>
      </c>
      <c r="AL9" s="160"/>
      <c r="AM9" s="160"/>
      <c r="AN9" s="158"/>
      <c r="AO9" s="158"/>
      <c r="AP9" s="158"/>
      <c r="AQ9" s="158"/>
    </row>
    <row r="10" spans="1:43" s="35" customFormat="1" ht="104.25" customHeight="1" x14ac:dyDescent="0.25">
      <c r="A10" s="168"/>
      <c r="B10" s="168"/>
      <c r="C10" s="33" t="s">
        <v>66</v>
      </c>
      <c r="D10" s="33" t="s">
        <v>11</v>
      </c>
      <c r="E10" s="33" t="s">
        <v>12</v>
      </c>
      <c r="F10" s="180"/>
      <c r="G10" s="181"/>
      <c r="H10" s="182"/>
      <c r="I10" s="158"/>
      <c r="J10" s="33" t="s">
        <v>67</v>
      </c>
      <c r="K10" s="33" t="s">
        <v>68</v>
      </c>
      <c r="L10" s="34" t="s">
        <v>69</v>
      </c>
      <c r="M10" s="34" t="s">
        <v>70</v>
      </c>
      <c r="N10" s="34" t="s">
        <v>71</v>
      </c>
      <c r="O10" s="34" t="s">
        <v>72</v>
      </c>
      <c r="P10" s="34" t="s">
        <v>73</v>
      </c>
      <c r="Q10" s="33" t="s">
        <v>74</v>
      </c>
      <c r="R10" s="33" t="s">
        <v>75</v>
      </c>
      <c r="S10" s="33" t="s">
        <v>76</v>
      </c>
      <c r="T10" s="33" t="s">
        <v>77</v>
      </c>
      <c r="U10" s="33" t="s">
        <v>78</v>
      </c>
      <c r="V10" s="33" t="s">
        <v>79</v>
      </c>
      <c r="W10" s="33" t="s">
        <v>80</v>
      </c>
      <c r="X10" s="33" t="s">
        <v>81</v>
      </c>
      <c r="Y10" s="157"/>
      <c r="Z10" s="157"/>
      <c r="AA10" s="157"/>
      <c r="AB10" s="34" t="s">
        <v>82</v>
      </c>
      <c r="AC10" s="34" t="s">
        <v>83</v>
      </c>
      <c r="AD10" s="34" t="s">
        <v>84</v>
      </c>
      <c r="AE10" s="33" t="s">
        <v>85</v>
      </c>
      <c r="AF10" s="33" t="s">
        <v>83</v>
      </c>
      <c r="AG10" s="33" t="s">
        <v>84</v>
      </c>
      <c r="AH10" s="33" t="s">
        <v>85</v>
      </c>
      <c r="AI10" s="33" t="s">
        <v>83</v>
      </c>
      <c r="AJ10" s="33" t="s">
        <v>84</v>
      </c>
      <c r="AK10" s="33" t="s">
        <v>85</v>
      </c>
      <c r="AL10" s="33" t="s">
        <v>83</v>
      </c>
      <c r="AM10" s="33" t="s">
        <v>84</v>
      </c>
      <c r="AN10" s="33" t="s">
        <v>85</v>
      </c>
      <c r="AO10" s="33" t="s">
        <v>83</v>
      </c>
      <c r="AP10" s="33" t="s">
        <v>84</v>
      </c>
      <c r="AQ10" s="158"/>
    </row>
    <row r="11" spans="1:43" s="40" customFormat="1" ht="51" hidden="1" x14ac:dyDescent="0.25">
      <c r="A11" s="36" t="s">
        <v>86</v>
      </c>
      <c r="B11" s="36"/>
      <c r="C11" s="36" t="s">
        <v>13</v>
      </c>
      <c r="D11" s="8"/>
      <c r="E11" s="8"/>
      <c r="F11" s="36"/>
      <c r="G11" s="37" t="s">
        <v>87</v>
      </c>
      <c r="H11" s="3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7" t="s">
        <v>88</v>
      </c>
    </row>
    <row r="12" spans="1:43" s="31" customFormat="1" ht="15.75" customHeight="1" x14ac:dyDescent="0.25">
      <c r="A12" s="41">
        <v>1</v>
      </c>
      <c r="B12" s="41">
        <v>2</v>
      </c>
      <c r="C12" s="13" t="s">
        <v>14</v>
      </c>
      <c r="D12" s="13" t="s">
        <v>15</v>
      </c>
      <c r="E12" s="13" t="s">
        <v>16</v>
      </c>
      <c r="F12" s="42">
        <v>4</v>
      </c>
      <c r="G12" s="41">
        <v>5</v>
      </c>
      <c r="H12" s="43">
        <v>6</v>
      </c>
      <c r="I12" s="33">
        <v>10</v>
      </c>
      <c r="J12" s="33">
        <v>11</v>
      </c>
      <c r="K12" s="33">
        <v>12</v>
      </c>
      <c r="L12" s="34">
        <v>103</v>
      </c>
      <c r="M12" s="34">
        <v>104</v>
      </c>
      <c r="N12" s="34">
        <v>105</v>
      </c>
      <c r="O12" s="34">
        <v>106</v>
      </c>
      <c r="P12" s="34">
        <v>107</v>
      </c>
      <c r="Q12" s="33">
        <v>108</v>
      </c>
      <c r="R12" s="33">
        <v>109</v>
      </c>
      <c r="S12" s="33">
        <v>110</v>
      </c>
      <c r="T12" s="33">
        <v>111</v>
      </c>
      <c r="U12" s="33">
        <v>112</v>
      </c>
      <c r="V12" s="33">
        <v>113</v>
      </c>
      <c r="W12" s="33">
        <v>114</v>
      </c>
      <c r="X12" s="33">
        <v>115</v>
      </c>
      <c r="Y12" s="33">
        <v>116</v>
      </c>
      <c r="Z12" s="33">
        <v>117</v>
      </c>
      <c r="AA12" s="33">
        <v>118</v>
      </c>
      <c r="AB12" s="44">
        <v>203</v>
      </c>
      <c r="AC12" s="44">
        <v>204</v>
      </c>
      <c r="AD12" s="44">
        <v>205</v>
      </c>
      <c r="AE12" s="44">
        <v>206</v>
      </c>
      <c r="AF12" s="44">
        <v>207</v>
      </c>
      <c r="AG12" s="44">
        <v>208</v>
      </c>
      <c r="AH12" s="44">
        <v>209</v>
      </c>
      <c r="AI12" s="44">
        <v>210</v>
      </c>
      <c r="AJ12" s="44">
        <v>211</v>
      </c>
      <c r="AK12" s="44">
        <v>212</v>
      </c>
      <c r="AL12" s="44">
        <v>213</v>
      </c>
      <c r="AM12" s="44">
        <v>214</v>
      </c>
      <c r="AN12" s="44">
        <v>215</v>
      </c>
      <c r="AO12" s="44">
        <v>216</v>
      </c>
      <c r="AP12" s="44">
        <v>217</v>
      </c>
      <c r="AQ12" s="44" t="s">
        <v>89</v>
      </c>
    </row>
    <row r="13" spans="1:43" s="57" customFormat="1" ht="25.5" x14ac:dyDescent="0.25">
      <c r="A13" s="45">
        <f>1</f>
        <v>1</v>
      </c>
      <c r="B13" s="46" t="s">
        <v>90</v>
      </c>
      <c r="C13" s="15" t="s">
        <v>91</v>
      </c>
      <c r="D13" s="15" t="s">
        <v>92</v>
      </c>
      <c r="E13" s="16" t="s">
        <v>93</v>
      </c>
      <c r="F13" s="47">
        <v>1.5</v>
      </c>
      <c r="G13" s="48" t="s">
        <v>94</v>
      </c>
      <c r="H13" s="49">
        <v>25</v>
      </c>
      <c r="I13" s="50">
        <f>J13+K13</f>
        <v>2855</v>
      </c>
      <c r="J13" s="51">
        <v>2303</v>
      </c>
      <c r="K13" s="51">
        <v>552</v>
      </c>
      <c r="L13" s="52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1</v>
      </c>
      <c r="T13" s="53">
        <v>0</v>
      </c>
      <c r="U13" s="53">
        <v>0</v>
      </c>
      <c r="V13" s="53">
        <v>0</v>
      </c>
      <c r="W13" s="53">
        <v>1</v>
      </c>
      <c r="X13" s="53">
        <v>1</v>
      </c>
      <c r="Y13" s="53">
        <v>1</v>
      </c>
      <c r="Z13" s="53">
        <v>0</v>
      </c>
      <c r="AA13" s="54">
        <v>79.5</v>
      </c>
      <c r="AB13" s="55">
        <f>AE13+AH13+AK13</f>
        <v>2</v>
      </c>
      <c r="AC13" s="55">
        <f>AF13+AI13+AL13</f>
        <v>2</v>
      </c>
      <c r="AD13" s="55">
        <f>AG13+AJ13+AM13</f>
        <v>3</v>
      </c>
      <c r="AE13" s="55">
        <v>1</v>
      </c>
      <c r="AF13" s="55">
        <v>1</v>
      </c>
      <c r="AG13" s="53">
        <v>2</v>
      </c>
      <c r="AH13" s="55">
        <v>1</v>
      </c>
      <c r="AI13" s="55">
        <v>1</v>
      </c>
      <c r="AJ13" s="53">
        <v>1</v>
      </c>
      <c r="AK13" s="55">
        <v>0</v>
      </c>
      <c r="AL13" s="55">
        <v>0</v>
      </c>
      <c r="AM13" s="53">
        <v>0</v>
      </c>
      <c r="AN13" s="55">
        <v>0.5</v>
      </c>
      <c r="AO13" s="55">
        <v>0.5</v>
      </c>
      <c r="AP13" s="53">
        <v>1</v>
      </c>
      <c r="AQ13" s="56" t="s">
        <v>94</v>
      </c>
    </row>
    <row r="14" spans="1:43" s="57" customFormat="1" ht="25.5" x14ac:dyDescent="0.25">
      <c r="A14" s="45">
        <f>A13+1</f>
        <v>2</v>
      </c>
      <c r="B14" s="46" t="s">
        <v>95</v>
      </c>
      <c r="C14" s="15" t="s">
        <v>96</v>
      </c>
      <c r="D14" s="15" t="s">
        <v>97</v>
      </c>
      <c r="E14" s="16" t="s">
        <v>98</v>
      </c>
      <c r="F14" s="47">
        <v>5</v>
      </c>
      <c r="G14" s="48" t="s">
        <v>94</v>
      </c>
      <c r="H14" s="49">
        <v>28</v>
      </c>
      <c r="I14" s="50">
        <f t="shared" ref="I14:I58" si="0">J14+K14</f>
        <v>1303</v>
      </c>
      <c r="J14" s="51">
        <v>987</v>
      </c>
      <c r="K14" s="51">
        <v>316</v>
      </c>
      <c r="L14" s="52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1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1</v>
      </c>
      <c r="Z14" s="53">
        <v>0</v>
      </c>
      <c r="AA14" s="54">
        <v>33.4</v>
      </c>
      <c r="AB14" s="55">
        <f t="shared" ref="AB14:AD29" si="1">AE14+AH14+AK14</f>
        <v>1</v>
      </c>
      <c r="AC14" s="55">
        <f t="shared" si="1"/>
        <v>1</v>
      </c>
      <c r="AD14" s="55">
        <f t="shared" si="1"/>
        <v>1</v>
      </c>
      <c r="AE14" s="55">
        <v>1</v>
      </c>
      <c r="AF14" s="55">
        <v>1</v>
      </c>
      <c r="AG14" s="53">
        <v>1</v>
      </c>
      <c r="AH14" s="55">
        <v>0</v>
      </c>
      <c r="AI14" s="55">
        <v>0</v>
      </c>
      <c r="AJ14" s="53">
        <v>0</v>
      </c>
      <c r="AK14" s="55">
        <v>0</v>
      </c>
      <c r="AL14" s="55">
        <v>0</v>
      </c>
      <c r="AM14" s="53">
        <v>0</v>
      </c>
      <c r="AN14" s="55">
        <v>0.5</v>
      </c>
      <c r="AO14" s="55">
        <v>0.5</v>
      </c>
      <c r="AP14" s="53">
        <v>1</v>
      </c>
      <c r="AQ14" s="56" t="s">
        <v>94</v>
      </c>
    </row>
    <row r="15" spans="1:43" s="57" customFormat="1" ht="25.5" x14ac:dyDescent="0.25">
      <c r="A15" s="45">
        <f t="shared" ref="A15:A56" si="2">A14+1</f>
        <v>3</v>
      </c>
      <c r="B15" s="46" t="s">
        <v>99</v>
      </c>
      <c r="C15" s="15" t="s">
        <v>100</v>
      </c>
      <c r="D15" s="15" t="s">
        <v>101</v>
      </c>
      <c r="E15" s="16" t="s">
        <v>102</v>
      </c>
      <c r="F15" s="47">
        <v>2.5</v>
      </c>
      <c r="G15" s="48" t="s">
        <v>94</v>
      </c>
      <c r="H15" s="49">
        <v>33</v>
      </c>
      <c r="I15" s="50">
        <f t="shared" si="0"/>
        <v>1279</v>
      </c>
      <c r="J15" s="51">
        <v>1272</v>
      </c>
      <c r="K15" s="51">
        <v>7</v>
      </c>
      <c r="L15" s="52">
        <v>0</v>
      </c>
      <c r="M15" s="53">
        <v>0</v>
      </c>
      <c r="N15" s="53">
        <v>0</v>
      </c>
      <c r="O15" s="53">
        <v>0</v>
      </c>
      <c r="P15" s="53">
        <v>0</v>
      </c>
      <c r="Q15" s="53">
        <v>1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1</v>
      </c>
      <c r="Z15" s="53">
        <v>0</v>
      </c>
      <c r="AA15" s="54">
        <v>39.299999999999997</v>
      </c>
      <c r="AB15" s="55">
        <f t="shared" si="1"/>
        <v>0.75</v>
      </c>
      <c r="AC15" s="55">
        <f t="shared" si="1"/>
        <v>0.75</v>
      </c>
      <c r="AD15" s="55">
        <f t="shared" si="1"/>
        <v>1</v>
      </c>
      <c r="AE15" s="55">
        <v>0.75</v>
      </c>
      <c r="AF15" s="55">
        <v>0.75</v>
      </c>
      <c r="AG15" s="53">
        <v>1</v>
      </c>
      <c r="AH15" s="55">
        <v>0</v>
      </c>
      <c r="AI15" s="55">
        <v>0</v>
      </c>
      <c r="AJ15" s="53">
        <v>0</v>
      </c>
      <c r="AK15" s="55">
        <v>0</v>
      </c>
      <c r="AL15" s="55">
        <v>0</v>
      </c>
      <c r="AM15" s="53">
        <v>0</v>
      </c>
      <c r="AN15" s="55">
        <v>0</v>
      </c>
      <c r="AO15" s="55">
        <v>0</v>
      </c>
      <c r="AP15" s="53">
        <v>0</v>
      </c>
      <c r="AQ15" s="56" t="s">
        <v>94</v>
      </c>
    </row>
    <row r="16" spans="1:43" s="57" customFormat="1" ht="25.5" x14ac:dyDescent="0.25">
      <c r="A16" s="45">
        <f t="shared" si="2"/>
        <v>4</v>
      </c>
      <c r="B16" s="46" t="s">
        <v>103</v>
      </c>
      <c r="C16" s="15" t="s">
        <v>104</v>
      </c>
      <c r="D16" s="15" t="s">
        <v>105</v>
      </c>
      <c r="E16" s="16" t="s">
        <v>106</v>
      </c>
      <c r="F16" s="47">
        <v>2</v>
      </c>
      <c r="G16" s="48" t="s">
        <v>94</v>
      </c>
      <c r="H16" s="49">
        <v>12</v>
      </c>
      <c r="I16" s="50">
        <f t="shared" si="0"/>
        <v>1248</v>
      </c>
      <c r="J16" s="51">
        <v>1146</v>
      </c>
      <c r="K16" s="51">
        <v>102</v>
      </c>
      <c r="L16" s="52">
        <v>0</v>
      </c>
      <c r="M16" s="53">
        <v>0</v>
      </c>
      <c r="N16" s="53">
        <v>0</v>
      </c>
      <c r="O16" s="53">
        <v>0</v>
      </c>
      <c r="P16" s="53">
        <v>0</v>
      </c>
      <c r="Q16" s="53">
        <v>1</v>
      </c>
      <c r="R16" s="53">
        <v>0</v>
      </c>
      <c r="S16" s="53">
        <v>1</v>
      </c>
      <c r="T16" s="53">
        <v>1</v>
      </c>
      <c r="U16" s="53">
        <v>0</v>
      </c>
      <c r="V16" s="53">
        <v>0</v>
      </c>
      <c r="W16" s="53">
        <v>1</v>
      </c>
      <c r="X16" s="53">
        <v>1</v>
      </c>
      <c r="Y16" s="53">
        <v>1</v>
      </c>
      <c r="Z16" s="53">
        <v>0</v>
      </c>
      <c r="AA16" s="54">
        <v>47.8</v>
      </c>
      <c r="AB16" s="55">
        <f t="shared" si="1"/>
        <v>1</v>
      </c>
      <c r="AC16" s="55">
        <f t="shared" si="1"/>
        <v>1</v>
      </c>
      <c r="AD16" s="55">
        <f t="shared" si="1"/>
        <v>1</v>
      </c>
      <c r="AE16" s="55">
        <v>1</v>
      </c>
      <c r="AF16" s="55">
        <v>1</v>
      </c>
      <c r="AG16" s="53">
        <v>1</v>
      </c>
      <c r="AH16" s="55">
        <v>0</v>
      </c>
      <c r="AI16" s="55">
        <v>0</v>
      </c>
      <c r="AJ16" s="53">
        <v>0</v>
      </c>
      <c r="AK16" s="55">
        <v>0</v>
      </c>
      <c r="AL16" s="55">
        <v>0</v>
      </c>
      <c r="AM16" s="53">
        <v>0</v>
      </c>
      <c r="AN16" s="55">
        <v>0.75</v>
      </c>
      <c r="AO16" s="55">
        <v>0.75</v>
      </c>
      <c r="AP16" s="53">
        <v>1</v>
      </c>
      <c r="AQ16" s="56" t="s">
        <v>94</v>
      </c>
    </row>
    <row r="17" spans="1:43" s="57" customFormat="1" ht="25.5" x14ac:dyDescent="0.25">
      <c r="A17" s="45">
        <f t="shared" si="2"/>
        <v>5</v>
      </c>
      <c r="B17" s="46" t="s">
        <v>107</v>
      </c>
      <c r="C17" s="15" t="s">
        <v>108</v>
      </c>
      <c r="D17" s="15" t="s">
        <v>36</v>
      </c>
      <c r="E17" s="16" t="s">
        <v>109</v>
      </c>
      <c r="F17" s="47">
        <v>4.5</v>
      </c>
      <c r="G17" s="48" t="s">
        <v>94</v>
      </c>
      <c r="H17" s="49">
        <v>19</v>
      </c>
      <c r="I17" s="50">
        <f t="shared" si="0"/>
        <v>4120</v>
      </c>
      <c r="J17" s="51">
        <v>3776</v>
      </c>
      <c r="K17" s="51">
        <v>344</v>
      </c>
      <c r="L17" s="52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1</v>
      </c>
      <c r="S17" s="53">
        <v>1</v>
      </c>
      <c r="T17" s="53">
        <v>1</v>
      </c>
      <c r="U17" s="53">
        <v>0</v>
      </c>
      <c r="V17" s="53">
        <v>0</v>
      </c>
      <c r="W17" s="53">
        <v>1</v>
      </c>
      <c r="X17" s="53">
        <v>1</v>
      </c>
      <c r="Y17" s="53">
        <v>1</v>
      </c>
      <c r="Z17" s="53">
        <v>0</v>
      </c>
      <c r="AA17" s="54">
        <v>87.1</v>
      </c>
      <c r="AB17" s="55">
        <f t="shared" si="1"/>
        <v>2</v>
      </c>
      <c r="AC17" s="55">
        <f t="shared" si="1"/>
        <v>2</v>
      </c>
      <c r="AD17" s="55">
        <f t="shared" si="1"/>
        <v>2</v>
      </c>
      <c r="AE17" s="55">
        <v>0</v>
      </c>
      <c r="AF17" s="55">
        <v>0</v>
      </c>
      <c r="AG17" s="53">
        <v>0</v>
      </c>
      <c r="AH17" s="55">
        <v>1</v>
      </c>
      <c r="AI17" s="55">
        <v>1</v>
      </c>
      <c r="AJ17" s="53">
        <v>1</v>
      </c>
      <c r="AK17" s="55">
        <v>1</v>
      </c>
      <c r="AL17" s="55">
        <v>1</v>
      </c>
      <c r="AM17" s="53">
        <v>1</v>
      </c>
      <c r="AN17" s="55">
        <v>0.5</v>
      </c>
      <c r="AO17" s="55">
        <v>0.5</v>
      </c>
      <c r="AP17" s="53">
        <v>2</v>
      </c>
      <c r="AQ17" s="56" t="s">
        <v>94</v>
      </c>
    </row>
    <row r="18" spans="1:43" s="57" customFormat="1" ht="25.5" x14ac:dyDescent="0.25">
      <c r="A18" s="45">
        <f t="shared" si="2"/>
        <v>6</v>
      </c>
      <c r="B18" s="46" t="s">
        <v>110</v>
      </c>
      <c r="C18" s="15" t="s">
        <v>111</v>
      </c>
      <c r="D18" s="15" t="s">
        <v>112</v>
      </c>
      <c r="E18" s="16" t="s">
        <v>113</v>
      </c>
      <c r="F18" s="47">
        <v>2.5</v>
      </c>
      <c r="G18" s="48" t="s">
        <v>94</v>
      </c>
      <c r="H18" s="49">
        <v>29</v>
      </c>
      <c r="I18" s="50">
        <f t="shared" si="0"/>
        <v>4730</v>
      </c>
      <c r="J18" s="51">
        <v>3336</v>
      </c>
      <c r="K18" s="51">
        <v>1394</v>
      </c>
      <c r="L18" s="52">
        <v>0</v>
      </c>
      <c r="M18" s="53">
        <v>0</v>
      </c>
      <c r="N18" s="53">
        <v>0</v>
      </c>
      <c r="O18" s="53">
        <v>1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1</v>
      </c>
      <c r="V18" s="53">
        <v>0</v>
      </c>
      <c r="W18" s="53">
        <v>0</v>
      </c>
      <c r="X18" s="53">
        <v>0</v>
      </c>
      <c r="Y18" s="53">
        <v>1</v>
      </c>
      <c r="Z18" s="53">
        <v>0</v>
      </c>
      <c r="AA18" s="54">
        <v>50.3</v>
      </c>
      <c r="AB18" s="55">
        <f t="shared" si="1"/>
        <v>3</v>
      </c>
      <c r="AC18" s="55">
        <f t="shared" si="1"/>
        <v>3</v>
      </c>
      <c r="AD18" s="55">
        <f t="shared" si="1"/>
        <v>3</v>
      </c>
      <c r="AE18" s="55">
        <v>2</v>
      </c>
      <c r="AF18" s="55">
        <v>2</v>
      </c>
      <c r="AG18" s="53">
        <v>2</v>
      </c>
      <c r="AH18" s="55">
        <v>0</v>
      </c>
      <c r="AI18" s="55">
        <v>0</v>
      </c>
      <c r="AJ18" s="53">
        <v>0</v>
      </c>
      <c r="AK18" s="55">
        <v>1</v>
      </c>
      <c r="AL18" s="55">
        <v>1</v>
      </c>
      <c r="AM18" s="53">
        <v>1</v>
      </c>
      <c r="AN18" s="55">
        <v>1</v>
      </c>
      <c r="AO18" s="55">
        <v>1</v>
      </c>
      <c r="AP18" s="53">
        <v>1</v>
      </c>
      <c r="AQ18" s="56" t="s">
        <v>94</v>
      </c>
    </row>
    <row r="19" spans="1:43" s="57" customFormat="1" ht="25.5" x14ac:dyDescent="0.25">
      <c r="A19" s="45">
        <f t="shared" si="2"/>
        <v>7</v>
      </c>
      <c r="B19" s="46" t="s">
        <v>114</v>
      </c>
      <c r="C19" s="15" t="s">
        <v>115</v>
      </c>
      <c r="D19" s="15" t="s">
        <v>116</v>
      </c>
      <c r="E19" s="16" t="s">
        <v>117</v>
      </c>
      <c r="F19" s="47">
        <v>16.5</v>
      </c>
      <c r="G19" s="48" t="s">
        <v>94</v>
      </c>
      <c r="H19" s="49">
        <v>38</v>
      </c>
      <c r="I19" s="50">
        <f t="shared" si="0"/>
        <v>3235</v>
      </c>
      <c r="J19" s="51">
        <v>2669</v>
      </c>
      <c r="K19" s="51">
        <v>566</v>
      </c>
      <c r="L19" s="52">
        <v>0</v>
      </c>
      <c r="M19" s="53">
        <v>0</v>
      </c>
      <c r="N19" s="53">
        <v>0</v>
      </c>
      <c r="O19" s="53">
        <v>0</v>
      </c>
      <c r="P19" s="53">
        <v>0</v>
      </c>
      <c r="Q19" s="53">
        <v>1</v>
      </c>
      <c r="R19" s="53">
        <v>0</v>
      </c>
      <c r="S19" s="53">
        <v>1</v>
      </c>
      <c r="T19" s="53">
        <v>1</v>
      </c>
      <c r="U19" s="53">
        <v>0</v>
      </c>
      <c r="V19" s="53">
        <v>0</v>
      </c>
      <c r="W19" s="53">
        <v>1</v>
      </c>
      <c r="X19" s="53">
        <v>1</v>
      </c>
      <c r="Y19" s="53">
        <v>1</v>
      </c>
      <c r="Z19" s="53">
        <v>0</v>
      </c>
      <c r="AA19" s="54">
        <v>71.400000000000006</v>
      </c>
      <c r="AB19" s="55">
        <f t="shared" si="1"/>
        <v>2</v>
      </c>
      <c r="AC19" s="55">
        <f t="shared" si="1"/>
        <v>2</v>
      </c>
      <c r="AD19" s="55">
        <f t="shared" si="1"/>
        <v>2</v>
      </c>
      <c r="AE19" s="55">
        <v>1</v>
      </c>
      <c r="AF19" s="55">
        <v>1</v>
      </c>
      <c r="AG19" s="53">
        <v>1</v>
      </c>
      <c r="AH19" s="55">
        <v>1</v>
      </c>
      <c r="AI19" s="55">
        <v>1</v>
      </c>
      <c r="AJ19" s="53">
        <v>1</v>
      </c>
      <c r="AK19" s="55">
        <v>0</v>
      </c>
      <c r="AL19" s="55">
        <v>0</v>
      </c>
      <c r="AM19" s="53">
        <v>0</v>
      </c>
      <c r="AN19" s="55">
        <v>0.75</v>
      </c>
      <c r="AO19" s="55">
        <v>0.75</v>
      </c>
      <c r="AP19" s="53">
        <v>1</v>
      </c>
      <c r="AQ19" s="56" t="s">
        <v>94</v>
      </c>
    </row>
    <row r="20" spans="1:43" s="57" customFormat="1" ht="25.5" x14ac:dyDescent="0.25">
      <c r="A20" s="45">
        <f t="shared" si="2"/>
        <v>8</v>
      </c>
      <c r="B20" s="46" t="s">
        <v>118</v>
      </c>
      <c r="C20" s="15" t="s">
        <v>119</v>
      </c>
      <c r="D20" s="15" t="s">
        <v>120</v>
      </c>
      <c r="E20" s="16" t="s">
        <v>121</v>
      </c>
      <c r="F20" s="47">
        <v>0.5</v>
      </c>
      <c r="G20" s="48" t="s">
        <v>94</v>
      </c>
      <c r="H20" s="49">
        <v>37</v>
      </c>
      <c r="I20" s="50">
        <f t="shared" si="0"/>
        <v>246</v>
      </c>
      <c r="J20" s="51">
        <v>206</v>
      </c>
      <c r="K20" s="51">
        <v>40</v>
      </c>
      <c r="L20" s="52">
        <v>0</v>
      </c>
      <c r="M20" s="53">
        <v>0</v>
      </c>
      <c r="N20" s="53">
        <v>0</v>
      </c>
      <c r="O20" s="53">
        <v>0</v>
      </c>
      <c r="P20" s="53">
        <v>0</v>
      </c>
      <c r="Q20" s="53">
        <v>1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1</v>
      </c>
      <c r="Z20" s="53">
        <v>0</v>
      </c>
      <c r="AA20" s="54">
        <v>39.5</v>
      </c>
      <c r="AB20" s="55">
        <f t="shared" si="1"/>
        <v>0.75</v>
      </c>
      <c r="AC20" s="55">
        <f t="shared" si="1"/>
        <v>0.5</v>
      </c>
      <c r="AD20" s="55">
        <f t="shared" si="1"/>
        <v>0</v>
      </c>
      <c r="AE20" s="55">
        <v>0.75</v>
      </c>
      <c r="AF20" s="55">
        <v>0.5</v>
      </c>
      <c r="AG20" s="53">
        <v>0</v>
      </c>
      <c r="AH20" s="55">
        <v>0</v>
      </c>
      <c r="AI20" s="55">
        <v>0</v>
      </c>
      <c r="AJ20" s="53">
        <v>0</v>
      </c>
      <c r="AK20" s="55">
        <v>0</v>
      </c>
      <c r="AL20" s="55">
        <v>0</v>
      </c>
      <c r="AM20" s="53">
        <v>0</v>
      </c>
      <c r="AN20" s="55">
        <v>0.25</v>
      </c>
      <c r="AO20" s="55">
        <v>0.25</v>
      </c>
      <c r="AP20" s="53">
        <v>1</v>
      </c>
      <c r="AQ20" s="56" t="s">
        <v>94</v>
      </c>
    </row>
    <row r="21" spans="1:43" s="57" customFormat="1" ht="25.5" x14ac:dyDescent="0.25">
      <c r="A21" s="45">
        <f t="shared" si="2"/>
        <v>9</v>
      </c>
      <c r="B21" s="46" t="s">
        <v>122</v>
      </c>
      <c r="C21" s="15" t="s">
        <v>123</v>
      </c>
      <c r="D21" s="15" t="s">
        <v>124</v>
      </c>
      <c r="E21" s="16" t="s">
        <v>125</v>
      </c>
      <c r="F21" s="47">
        <v>1.5</v>
      </c>
      <c r="G21" s="48" t="s">
        <v>94</v>
      </c>
      <c r="H21" s="49">
        <v>20</v>
      </c>
      <c r="I21" s="50">
        <f t="shared" si="0"/>
        <v>1359</v>
      </c>
      <c r="J21" s="51">
        <v>1162</v>
      </c>
      <c r="K21" s="51">
        <v>197</v>
      </c>
      <c r="L21" s="52">
        <v>0</v>
      </c>
      <c r="M21" s="53">
        <v>0</v>
      </c>
      <c r="N21" s="53">
        <v>0</v>
      </c>
      <c r="O21" s="53">
        <v>1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1</v>
      </c>
      <c r="Z21" s="53">
        <v>0</v>
      </c>
      <c r="AA21" s="54">
        <v>75.599999999999994</v>
      </c>
      <c r="AB21" s="55">
        <f t="shared" si="1"/>
        <v>1</v>
      </c>
      <c r="AC21" s="55">
        <f t="shared" si="1"/>
        <v>1</v>
      </c>
      <c r="AD21" s="55">
        <f t="shared" si="1"/>
        <v>1</v>
      </c>
      <c r="AE21" s="55">
        <v>1</v>
      </c>
      <c r="AF21" s="55">
        <v>1</v>
      </c>
      <c r="AG21" s="53">
        <v>1</v>
      </c>
      <c r="AH21" s="55">
        <v>0</v>
      </c>
      <c r="AI21" s="55">
        <v>0</v>
      </c>
      <c r="AJ21" s="53">
        <v>0</v>
      </c>
      <c r="AK21" s="55">
        <v>0</v>
      </c>
      <c r="AL21" s="55">
        <v>0</v>
      </c>
      <c r="AM21" s="53">
        <v>0</v>
      </c>
      <c r="AN21" s="55">
        <v>0</v>
      </c>
      <c r="AO21" s="55">
        <v>0</v>
      </c>
      <c r="AP21" s="53">
        <v>0</v>
      </c>
      <c r="AQ21" s="56" t="s">
        <v>94</v>
      </c>
    </row>
    <row r="22" spans="1:43" s="57" customFormat="1" ht="25.5" x14ac:dyDescent="0.25">
      <c r="A22" s="45">
        <f t="shared" si="2"/>
        <v>10</v>
      </c>
      <c r="B22" s="46" t="s">
        <v>126</v>
      </c>
      <c r="C22" s="15" t="s">
        <v>127</v>
      </c>
      <c r="D22" s="15" t="s">
        <v>128</v>
      </c>
      <c r="E22" s="16" t="s">
        <v>129</v>
      </c>
      <c r="F22" s="47">
        <v>5</v>
      </c>
      <c r="G22" s="48" t="s">
        <v>94</v>
      </c>
      <c r="H22" s="49">
        <v>20</v>
      </c>
      <c r="I22" s="50">
        <f t="shared" si="0"/>
        <v>1058</v>
      </c>
      <c r="J22" s="51">
        <v>1023</v>
      </c>
      <c r="K22" s="51">
        <v>35</v>
      </c>
      <c r="L22" s="52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1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1</v>
      </c>
      <c r="Z22" s="53">
        <v>0</v>
      </c>
      <c r="AA22" s="54">
        <v>66.099999999999994</v>
      </c>
      <c r="AB22" s="55">
        <f t="shared" si="1"/>
        <v>2</v>
      </c>
      <c r="AC22" s="55">
        <f t="shared" si="1"/>
        <v>2</v>
      </c>
      <c r="AD22" s="55">
        <f t="shared" si="1"/>
        <v>3</v>
      </c>
      <c r="AE22" s="55">
        <v>1</v>
      </c>
      <c r="AF22" s="55">
        <v>1</v>
      </c>
      <c r="AG22" s="53">
        <v>2</v>
      </c>
      <c r="AH22" s="55">
        <v>1</v>
      </c>
      <c r="AI22" s="55">
        <v>1</v>
      </c>
      <c r="AJ22" s="53">
        <v>1</v>
      </c>
      <c r="AK22" s="55">
        <v>0</v>
      </c>
      <c r="AL22" s="55">
        <v>0</v>
      </c>
      <c r="AM22" s="53">
        <v>0</v>
      </c>
      <c r="AN22" s="55">
        <v>0.75</v>
      </c>
      <c r="AO22" s="55">
        <v>0.75</v>
      </c>
      <c r="AP22" s="53">
        <v>1</v>
      </c>
      <c r="AQ22" s="56" t="s">
        <v>94</v>
      </c>
    </row>
    <row r="23" spans="1:43" s="57" customFormat="1" ht="25.5" x14ac:dyDescent="0.25">
      <c r="A23" s="45">
        <f t="shared" si="2"/>
        <v>11</v>
      </c>
      <c r="B23" s="46" t="s">
        <v>130</v>
      </c>
      <c r="C23" s="15" t="s">
        <v>131</v>
      </c>
      <c r="D23" s="15" t="s">
        <v>112</v>
      </c>
      <c r="E23" s="16" t="s">
        <v>132</v>
      </c>
      <c r="F23" s="47">
        <v>3</v>
      </c>
      <c r="G23" s="48" t="s">
        <v>94</v>
      </c>
      <c r="H23" s="49">
        <v>27</v>
      </c>
      <c r="I23" s="50">
        <f t="shared" si="0"/>
        <v>27</v>
      </c>
      <c r="J23" s="51">
        <v>22</v>
      </c>
      <c r="K23" s="51">
        <v>5</v>
      </c>
      <c r="L23" s="52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1</v>
      </c>
      <c r="Z23" s="53">
        <v>0</v>
      </c>
      <c r="AA23" s="54">
        <v>60</v>
      </c>
      <c r="AB23" s="55">
        <f t="shared" si="1"/>
        <v>1</v>
      </c>
      <c r="AC23" s="55">
        <f t="shared" si="1"/>
        <v>1</v>
      </c>
      <c r="AD23" s="55">
        <f t="shared" si="1"/>
        <v>1</v>
      </c>
      <c r="AE23" s="55">
        <v>1</v>
      </c>
      <c r="AF23" s="55">
        <v>1</v>
      </c>
      <c r="AG23" s="53">
        <v>1</v>
      </c>
      <c r="AH23" s="55">
        <v>0</v>
      </c>
      <c r="AI23" s="55">
        <v>0</v>
      </c>
      <c r="AJ23" s="53">
        <v>0</v>
      </c>
      <c r="AK23" s="55">
        <v>0</v>
      </c>
      <c r="AL23" s="55">
        <v>0</v>
      </c>
      <c r="AM23" s="53">
        <v>0</v>
      </c>
      <c r="AN23" s="55">
        <v>0.5</v>
      </c>
      <c r="AO23" s="55">
        <v>0.5</v>
      </c>
      <c r="AP23" s="53">
        <v>1</v>
      </c>
      <c r="AQ23" s="56" t="s">
        <v>94</v>
      </c>
    </row>
    <row r="24" spans="1:43" s="57" customFormat="1" ht="25.5" x14ac:dyDescent="0.25">
      <c r="A24" s="45">
        <f t="shared" si="2"/>
        <v>12</v>
      </c>
      <c r="B24" s="46" t="s">
        <v>133</v>
      </c>
      <c r="C24" s="15" t="s">
        <v>134</v>
      </c>
      <c r="D24" s="15" t="s">
        <v>135</v>
      </c>
      <c r="E24" s="16" t="s">
        <v>136</v>
      </c>
      <c r="F24" s="47">
        <v>5.5</v>
      </c>
      <c r="G24" s="48" t="s">
        <v>94</v>
      </c>
      <c r="H24" s="49">
        <v>31</v>
      </c>
      <c r="I24" s="50">
        <f t="shared" si="0"/>
        <v>1939</v>
      </c>
      <c r="J24" s="51">
        <v>1532</v>
      </c>
      <c r="K24" s="51">
        <v>407</v>
      </c>
      <c r="L24" s="52">
        <v>0</v>
      </c>
      <c r="M24" s="53">
        <v>0</v>
      </c>
      <c r="N24" s="53">
        <v>1</v>
      </c>
      <c r="O24" s="53">
        <v>1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1</v>
      </c>
      <c r="W24" s="53">
        <v>0</v>
      </c>
      <c r="X24" s="53">
        <v>0</v>
      </c>
      <c r="Y24" s="53">
        <v>1</v>
      </c>
      <c r="Z24" s="53">
        <v>0</v>
      </c>
      <c r="AA24" s="54">
        <v>43.5</v>
      </c>
      <c r="AB24" s="55">
        <f t="shared" si="1"/>
        <v>1</v>
      </c>
      <c r="AC24" s="55">
        <f t="shared" si="1"/>
        <v>1</v>
      </c>
      <c r="AD24" s="55">
        <f t="shared" si="1"/>
        <v>1</v>
      </c>
      <c r="AE24" s="55">
        <v>1</v>
      </c>
      <c r="AF24" s="55">
        <v>1</v>
      </c>
      <c r="AG24" s="53">
        <v>1</v>
      </c>
      <c r="AH24" s="55">
        <v>0</v>
      </c>
      <c r="AI24" s="55">
        <v>0</v>
      </c>
      <c r="AJ24" s="53">
        <v>0</v>
      </c>
      <c r="AK24" s="55">
        <v>0</v>
      </c>
      <c r="AL24" s="55">
        <v>0</v>
      </c>
      <c r="AM24" s="53">
        <v>0</v>
      </c>
      <c r="AN24" s="55">
        <v>0.5</v>
      </c>
      <c r="AO24" s="55">
        <v>0.5</v>
      </c>
      <c r="AP24" s="53">
        <v>1</v>
      </c>
      <c r="AQ24" s="56" t="s">
        <v>94</v>
      </c>
    </row>
    <row r="25" spans="1:43" s="57" customFormat="1" ht="25.5" x14ac:dyDescent="0.25">
      <c r="A25" s="45">
        <f t="shared" si="2"/>
        <v>13</v>
      </c>
      <c r="B25" s="46" t="s">
        <v>137</v>
      </c>
      <c r="C25" s="15" t="s">
        <v>138</v>
      </c>
      <c r="D25" s="15" t="s">
        <v>112</v>
      </c>
      <c r="E25" s="16" t="s">
        <v>139</v>
      </c>
      <c r="F25" s="47">
        <v>1.5</v>
      </c>
      <c r="G25" s="48" t="s">
        <v>94</v>
      </c>
      <c r="H25" s="49">
        <v>22</v>
      </c>
      <c r="I25" s="50">
        <f t="shared" si="0"/>
        <v>2583</v>
      </c>
      <c r="J25" s="51">
        <v>2343</v>
      </c>
      <c r="K25" s="51">
        <v>240</v>
      </c>
      <c r="L25" s="52">
        <v>0</v>
      </c>
      <c r="M25" s="53">
        <v>0</v>
      </c>
      <c r="N25" s="53">
        <v>0</v>
      </c>
      <c r="O25" s="53">
        <v>1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1</v>
      </c>
      <c r="Z25" s="53">
        <v>0</v>
      </c>
      <c r="AA25" s="54">
        <v>48.5</v>
      </c>
      <c r="AB25" s="55">
        <f t="shared" si="1"/>
        <v>1</v>
      </c>
      <c r="AC25" s="55">
        <f t="shared" si="1"/>
        <v>1</v>
      </c>
      <c r="AD25" s="55">
        <f t="shared" si="1"/>
        <v>1</v>
      </c>
      <c r="AE25" s="55">
        <v>1</v>
      </c>
      <c r="AF25" s="55">
        <v>1</v>
      </c>
      <c r="AG25" s="53">
        <v>1</v>
      </c>
      <c r="AH25" s="55">
        <v>0</v>
      </c>
      <c r="AI25" s="55">
        <v>0</v>
      </c>
      <c r="AJ25" s="53">
        <v>0</v>
      </c>
      <c r="AK25" s="55">
        <v>0</v>
      </c>
      <c r="AL25" s="55">
        <v>0</v>
      </c>
      <c r="AM25" s="53">
        <v>0</v>
      </c>
      <c r="AN25" s="55">
        <v>0</v>
      </c>
      <c r="AO25" s="55">
        <v>0</v>
      </c>
      <c r="AP25" s="53">
        <v>0</v>
      </c>
      <c r="AQ25" s="56" t="s">
        <v>94</v>
      </c>
    </row>
    <row r="26" spans="1:43" s="57" customFormat="1" ht="25.5" x14ac:dyDescent="0.25">
      <c r="A26" s="45">
        <f t="shared" si="2"/>
        <v>14</v>
      </c>
      <c r="B26" s="46" t="s">
        <v>140</v>
      </c>
      <c r="C26" s="15" t="s">
        <v>141</v>
      </c>
      <c r="D26" s="15" t="s">
        <v>112</v>
      </c>
      <c r="E26" s="16" t="s">
        <v>142</v>
      </c>
      <c r="F26" s="47">
        <v>3</v>
      </c>
      <c r="G26" s="48" t="s">
        <v>94</v>
      </c>
      <c r="H26" s="49">
        <v>11</v>
      </c>
      <c r="I26" s="50">
        <f t="shared" si="0"/>
        <v>4275</v>
      </c>
      <c r="J26" s="51">
        <v>3446</v>
      </c>
      <c r="K26" s="51">
        <v>829</v>
      </c>
      <c r="L26" s="52">
        <v>0</v>
      </c>
      <c r="M26" s="53">
        <v>0</v>
      </c>
      <c r="N26" s="53">
        <v>0</v>
      </c>
      <c r="O26" s="53">
        <v>1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1</v>
      </c>
      <c r="Z26" s="53">
        <v>0</v>
      </c>
      <c r="AA26" s="54">
        <v>47.6</v>
      </c>
      <c r="AB26" s="55">
        <f t="shared" si="1"/>
        <v>3</v>
      </c>
      <c r="AC26" s="55">
        <f t="shared" si="1"/>
        <v>2.5</v>
      </c>
      <c r="AD26" s="55">
        <f t="shared" si="1"/>
        <v>3</v>
      </c>
      <c r="AE26" s="55">
        <v>2</v>
      </c>
      <c r="AF26" s="55">
        <v>2</v>
      </c>
      <c r="AG26" s="53">
        <v>3</v>
      </c>
      <c r="AH26" s="55">
        <v>1</v>
      </c>
      <c r="AI26" s="55">
        <v>0.5</v>
      </c>
      <c r="AJ26" s="53">
        <v>0</v>
      </c>
      <c r="AK26" s="55">
        <v>0</v>
      </c>
      <c r="AL26" s="55">
        <v>0</v>
      </c>
      <c r="AM26" s="53">
        <v>0</v>
      </c>
      <c r="AN26" s="55">
        <v>0.75</v>
      </c>
      <c r="AO26" s="55">
        <v>0.75</v>
      </c>
      <c r="AP26" s="53">
        <v>1</v>
      </c>
      <c r="AQ26" s="56" t="s">
        <v>94</v>
      </c>
    </row>
    <row r="27" spans="1:43" s="57" customFormat="1" ht="38.25" x14ac:dyDescent="0.25">
      <c r="A27" s="45">
        <f t="shared" si="2"/>
        <v>15</v>
      </c>
      <c r="B27" s="46" t="s">
        <v>143</v>
      </c>
      <c r="C27" s="15" t="s">
        <v>144</v>
      </c>
      <c r="D27" s="15" t="s">
        <v>112</v>
      </c>
      <c r="E27" s="16" t="s">
        <v>145</v>
      </c>
      <c r="F27" s="47">
        <v>1.5</v>
      </c>
      <c r="G27" s="48" t="s">
        <v>94</v>
      </c>
      <c r="H27" s="49">
        <v>15</v>
      </c>
      <c r="I27" s="50">
        <f t="shared" si="0"/>
        <v>1524</v>
      </c>
      <c r="J27" s="51">
        <v>1039</v>
      </c>
      <c r="K27" s="51">
        <v>485</v>
      </c>
      <c r="L27" s="52">
        <v>0</v>
      </c>
      <c r="M27" s="53">
        <v>0</v>
      </c>
      <c r="N27" s="53">
        <v>1</v>
      </c>
      <c r="O27" s="53">
        <v>1</v>
      </c>
      <c r="P27" s="53">
        <v>0</v>
      </c>
      <c r="Q27" s="53">
        <v>0</v>
      </c>
      <c r="R27" s="53">
        <v>1</v>
      </c>
      <c r="S27" s="53">
        <v>0</v>
      </c>
      <c r="T27" s="53">
        <v>0</v>
      </c>
      <c r="U27" s="53">
        <v>0</v>
      </c>
      <c r="V27" s="53">
        <v>1</v>
      </c>
      <c r="W27" s="53">
        <v>0</v>
      </c>
      <c r="X27" s="53">
        <v>0</v>
      </c>
      <c r="Y27" s="53">
        <v>1</v>
      </c>
      <c r="Z27" s="53">
        <v>0</v>
      </c>
      <c r="AA27" s="54">
        <v>54.2</v>
      </c>
      <c r="AB27" s="55">
        <f t="shared" si="1"/>
        <v>1</v>
      </c>
      <c r="AC27" s="55">
        <f t="shared" si="1"/>
        <v>1</v>
      </c>
      <c r="AD27" s="55">
        <f t="shared" si="1"/>
        <v>1</v>
      </c>
      <c r="AE27" s="55">
        <v>1</v>
      </c>
      <c r="AF27" s="55">
        <v>1</v>
      </c>
      <c r="AG27" s="53">
        <v>1</v>
      </c>
      <c r="AH27" s="55">
        <v>0</v>
      </c>
      <c r="AI27" s="55">
        <v>0</v>
      </c>
      <c r="AJ27" s="53">
        <v>0</v>
      </c>
      <c r="AK27" s="55">
        <v>0</v>
      </c>
      <c r="AL27" s="55">
        <v>0</v>
      </c>
      <c r="AM27" s="53">
        <v>0</v>
      </c>
      <c r="AN27" s="55">
        <v>0.75</v>
      </c>
      <c r="AO27" s="55">
        <v>0.75</v>
      </c>
      <c r="AP27" s="53">
        <v>1</v>
      </c>
      <c r="AQ27" s="56" t="s">
        <v>94</v>
      </c>
    </row>
    <row r="28" spans="1:43" s="57" customFormat="1" ht="38.25" x14ac:dyDescent="0.25">
      <c r="A28" s="45">
        <f t="shared" si="2"/>
        <v>16</v>
      </c>
      <c r="B28" s="46" t="s">
        <v>146</v>
      </c>
      <c r="C28" s="15" t="s">
        <v>147</v>
      </c>
      <c r="D28" s="15" t="s">
        <v>116</v>
      </c>
      <c r="E28" s="16" t="s">
        <v>148</v>
      </c>
      <c r="F28" s="47">
        <v>1.5</v>
      </c>
      <c r="G28" s="48" t="s">
        <v>94</v>
      </c>
      <c r="H28" s="49">
        <v>23</v>
      </c>
      <c r="I28" s="50">
        <f t="shared" si="0"/>
        <v>1239</v>
      </c>
      <c r="J28" s="51">
        <v>1045</v>
      </c>
      <c r="K28" s="51">
        <v>194</v>
      </c>
      <c r="L28" s="52">
        <v>0</v>
      </c>
      <c r="M28" s="53">
        <v>0</v>
      </c>
      <c r="N28" s="53">
        <v>0</v>
      </c>
      <c r="O28" s="53">
        <v>0</v>
      </c>
      <c r="P28" s="53">
        <v>0</v>
      </c>
      <c r="Q28" s="53">
        <v>1</v>
      </c>
      <c r="R28" s="53">
        <v>0</v>
      </c>
      <c r="S28" s="53">
        <v>1</v>
      </c>
      <c r="T28" s="53">
        <v>1</v>
      </c>
      <c r="U28" s="53">
        <v>0</v>
      </c>
      <c r="V28" s="53">
        <v>0</v>
      </c>
      <c r="W28" s="53">
        <v>1</v>
      </c>
      <c r="X28" s="53">
        <v>1</v>
      </c>
      <c r="Y28" s="53">
        <v>1</v>
      </c>
      <c r="Z28" s="53">
        <v>0</v>
      </c>
      <c r="AA28" s="54">
        <v>71.400000000000006</v>
      </c>
      <c r="AB28" s="55">
        <f t="shared" si="1"/>
        <v>0.75</v>
      </c>
      <c r="AC28" s="55">
        <f t="shared" si="1"/>
        <v>0.75</v>
      </c>
      <c r="AD28" s="55">
        <f t="shared" si="1"/>
        <v>1</v>
      </c>
      <c r="AE28" s="55">
        <v>0.75</v>
      </c>
      <c r="AF28" s="55">
        <v>0.75</v>
      </c>
      <c r="AG28" s="53">
        <v>1</v>
      </c>
      <c r="AH28" s="55">
        <v>0</v>
      </c>
      <c r="AI28" s="55">
        <v>0</v>
      </c>
      <c r="AJ28" s="53">
        <v>0</v>
      </c>
      <c r="AK28" s="55">
        <v>0</v>
      </c>
      <c r="AL28" s="55">
        <v>0</v>
      </c>
      <c r="AM28" s="53">
        <v>0</v>
      </c>
      <c r="AN28" s="55">
        <v>0</v>
      </c>
      <c r="AO28" s="55">
        <v>0</v>
      </c>
      <c r="AP28" s="53">
        <v>0</v>
      </c>
      <c r="AQ28" s="56" t="s">
        <v>94</v>
      </c>
    </row>
    <row r="29" spans="1:43" s="57" customFormat="1" ht="25.5" x14ac:dyDescent="0.25">
      <c r="A29" s="45">
        <f t="shared" si="2"/>
        <v>17</v>
      </c>
      <c r="B29" s="46" t="s">
        <v>149</v>
      </c>
      <c r="C29" s="15" t="s">
        <v>150</v>
      </c>
      <c r="D29" s="15" t="s">
        <v>36</v>
      </c>
      <c r="E29" s="16" t="s">
        <v>121</v>
      </c>
      <c r="F29" s="47">
        <v>1.5</v>
      </c>
      <c r="G29" s="48" t="s">
        <v>94</v>
      </c>
      <c r="H29" s="49">
        <v>21</v>
      </c>
      <c r="I29" s="50">
        <f t="shared" si="0"/>
        <v>3211</v>
      </c>
      <c r="J29" s="51">
        <v>2350</v>
      </c>
      <c r="K29" s="51">
        <v>861</v>
      </c>
      <c r="L29" s="52">
        <v>0</v>
      </c>
      <c r="M29" s="53">
        <v>0</v>
      </c>
      <c r="N29" s="53">
        <v>0</v>
      </c>
      <c r="O29" s="53">
        <v>0</v>
      </c>
      <c r="P29" s="53">
        <v>0</v>
      </c>
      <c r="Q29" s="53">
        <v>1</v>
      </c>
      <c r="R29" s="53">
        <v>0</v>
      </c>
      <c r="S29" s="53">
        <v>1</v>
      </c>
      <c r="T29" s="53">
        <v>1</v>
      </c>
      <c r="U29" s="53">
        <v>0</v>
      </c>
      <c r="V29" s="53">
        <v>0</v>
      </c>
      <c r="W29" s="53">
        <v>1</v>
      </c>
      <c r="X29" s="53">
        <v>1</v>
      </c>
      <c r="Y29" s="53">
        <v>1</v>
      </c>
      <c r="Z29" s="53">
        <v>0</v>
      </c>
      <c r="AA29" s="54">
        <v>47.8</v>
      </c>
      <c r="AB29" s="55">
        <f t="shared" si="1"/>
        <v>1</v>
      </c>
      <c r="AC29" s="55">
        <f t="shared" si="1"/>
        <v>1</v>
      </c>
      <c r="AD29" s="55">
        <f t="shared" si="1"/>
        <v>1</v>
      </c>
      <c r="AE29" s="55">
        <v>1</v>
      </c>
      <c r="AF29" s="55">
        <v>1</v>
      </c>
      <c r="AG29" s="53">
        <v>1</v>
      </c>
      <c r="AH29" s="55">
        <v>0</v>
      </c>
      <c r="AI29" s="55">
        <v>0</v>
      </c>
      <c r="AJ29" s="53">
        <v>0</v>
      </c>
      <c r="AK29" s="55">
        <v>0</v>
      </c>
      <c r="AL29" s="55">
        <v>0</v>
      </c>
      <c r="AM29" s="53">
        <v>0</v>
      </c>
      <c r="AN29" s="55">
        <v>0.75</v>
      </c>
      <c r="AO29" s="55">
        <v>0.75</v>
      </c>
      <c r="AP29" s="53">
        <v>1</v>
      </c>
      <c r="AQ29" s="56" t="s">
        <v>94</v>
      </c>
    </row>
    <row r="30" spans="1:43" s="57" customFormat="1" ht="25.5" x14ac:dyDescent="0.25">
      <c r="A30" s="45">
        <f t="shared" si="2"/>
        <v>18</v>
      </c>
      <c r="B30" s="46" t="s">
        <v>151</v>
      </c>
      <c r="C30" s="15" t="s">
        <v>152</v>
      </c>
      <c r="D30" s="15" t="s">
        <v>153</v>
      </c>
      <c r="E30" s="16" t="s">
        <v>154</v>
      </c>
      <c r="F30" s="47">
        <v>2</v>
      </c>
      <c r="G30" s="48" t="s">
        <v>94</v>
      </c>
      <c r="H30" s="49">
        <v>12</v>
      </c>
      <c r="I30" s="50">
        <f t="shared" si="0"/>
        <v>1081</v>
      </c>
      <c r="J30" s="51">
        <v>712</v>
      </c>
      <c r="K30" s="51">
        <v>369</v>
      </c>
      <c r="L30" s="52">
        <v>0</v>
      </c>
      <c r="M30" s="53">
        <v>0</v>
      </c>
      <c r="N30" s="53">
        <v>0</v>
      </c>
      <c r="O30" s="53">
        <v>0</v>
      </c>
      <c r="P30" s="53">
        <v>0</v>
      </c>
      <c r="Q30" s="53">
        <v>1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1</v>
      </c>
      <c r="Z30" s="53">
        <v>0</v>
      </c>
      <c r="AA30" s="54">
        <v>31.7</v>
      </c>
      <c r="AB30" s="55">
        <f t="shared" ref="AB30:AD56" si="3">AE30+AH30+AK30</f>
        <v>1.75</v>
      </c>
      <c r="AC30" s="55">
        <f t="shared" si="3"/>
        <v>1.75</v>
      </c>
      <c r="AD30" s="55">
        <f t="shared" si="3"/>
        <v>1</v>
      </c>
      <c r="AE30" s="55">
        <v>1.75</v>
      </c>
      <c r="AF30" s="55">
        <v>1.75</v>
      </c>
      <c r="AG30" s="53">
        <v>1</v>
      </c>
      <c r="AH30" s="55">
        <v>0</v>
      </c>
      <c r="AI30" s="55">
        <v>0</v>
      </c>
      <c r="AJ30" s="53">
        <v>0</v>
      </c>
      <c r="AK30" s="55">
        <v>0</v>
      </c>
      <c r="AL30" s="55">
        <v>0</v>
      </c>
      <c r="AM30" s="53">
        <v>0</v>
      </c>
      <c r="AN30" s="55">
        <v>0.25</v>
      </c>
      <c r="AO30" s="55">
        <v>0.25</v>
      </c>
      <c r="AP30" s="53">
        <v>0</v>
      </c>
      <c r="AQ30" s="56" t="s">
        <v>94</v>
      </c>
    </row>
    <row r="31" spans="1:43" s="57" customFormat="1" ht="25.5" x14ac:dyDescent="0.25">
      <c r="A31" s="45">
        <f t="shared" si="2"/>
        <v>19</v>
      </c>
      <c r="B31" s="46" t="s">
        <v>155</v>
      </c>
      <c r="C31" s="15" t="s">
        <v>156</v>
      </c>
      <c r="D31" s="15" t="s">
        <v>157</v>
      </c>
      <c r="E31" s="16" t="s">
        <v>25</v>
      </c>
      <c r="F31" s="47">
        <v>1</v>
      </c>
      <c r="G31" s="48" t="s">
        <v>94</v>
      </c>
      <c r="H31" s="49">
        <v>18</v>
      </c>
      <c r="I31" s="50">
        <f t="shared" si="0"/>
        <v>0</v>
      </c>
      <c r="J31" s="51">
        <v>0</v>
      </c>
      <c r="K31" s="51">
        <v>0</v>
      </c>
      <c r="L31" s="52">
        <v>0</v>
      </c>
      <c r="M31" s="53">
        <v>0</v>
      </c>
      <c r="N31" s="53">
        <v>0</v>
      </c>
      <c r="O31" s="53">
        <v>0</v>
      </c>
      <c r="P31" s="53">
        <v>0</v>
      </c>
      <c r="Q31" s="53">
        <v>1</v>
      </c>
      <c r="R31" s="53">
        <v>0</v>
      </c>
      <c r="S31" s="53">
        <v>1</v>
      </c>
      <c r="T31" s="53">
        <v>0</v>
      </c>
      <c r="U31" s="53">
        <v>0</v>
      </c>
      <c r="V31" s="53">
        <v>0</v>
      </c>
      <c r="W31" s="53">
        <v>1</v>
      </c>
      <c r="X31" s="53">
        <v>1</v>
      </c>
      <c r="Y31" s="53">
        <v>1</v>
      </c>
      <c r="Z31" s="53">
        <v>0</v>
      </c>
      <c r="AA31" s="54">
        <v>47.3</v>
      </c>
      <c r="AB31" s="55">
        <f t="shared" si="3"/>
        <v>0</v>
      </c>
      <c r="AC31" s="55">
        <f t="shared" si="3"/>
        <v>0</v>
      </c>
      <c r="AD31" s="55">
        <f t="shared" si="3"/>
        <v>0</v>
      </c>
      <c r="AE31" s="55">
        <v>0</v>
      </c>
      <c r="AF31" s="55">
        <v>0</v>
      </c>
      <c r="AG31" s="53">
        <v>0</v>
      </c>
      <c r="AH31" s="55">
        <v>0</v>
      </c>
      <c r="AI31" s="55">
        <v>0</v>
      </c>
      <c r="AJ31" s="53">
        <v>0</v>
      </c>
      <c r="AK31" s="55">
        <v>0</v>
      </c>
      <c r="AL31" s="55">
        <v>0</v>
      </c>
      <c r="AM31" s="53">
        <v>0</v>
      </c>
      <c r="AN31" s="55">
        <v>0.75</v>
      </c>
      <c r="AO31" s="55">
        <v>0.75</v>
      </c>
      <c r="AP31" s="53">
        <v>1</v>
      </c>
      <c r="AQ31" s="56" t="s">
        <v>94</v>
      </c>
    </row>
    <row r="32" spans="1:43" s="57" customFormat="1" ht="25.5" x14ac:dyDescent="0.25">
      <c r="A32" s="45">
        <f t="shared" si="2"/>
        <v>20</v>
      </c>
      <c r="B32" s="46" t="s">
        <v>158</v>
      </c>
      <c r="C32" s="15" t="s">
        <v>159</v>
      </c>
      <c r="D32" s="15" t="s">
        <v>160</v>
      </c>
      <c r="E32" s="16" t="s">
        <v>145</v>
      </c>
      <c r="F32" s="47">
        <v>4</v>
      </c>
      <c r="G32" s="48" t="s">
        <v>94</v>
      </c>
      <c r="H32" s="49">
        <v>12</v>
      </c>
      <c r="I32" s="50">
        <f t="shared" si="0"/>
        <v>2532</v>
      </c>
      <c r="J32" s="51">
        <v>2137</v>
      </c>
      <c r="K32" s="51">
        <v>395</v>
      </c>
      <c r="L32" s="52">
        <v>0</v>
      </c>
      <c r="M32" s="53">
        <v>0</v>
      </c>
      <c r="N32" s="53">
        <v>0</v>
      </c>
      <c r="O32" s="53">
        <v>1</v>
      </c>
      <c r="P32" s="53">
        <v>0</v>
      </c>
      <c r="Q32" s="53">
        <v>0</v>
      </c>
      <c r="R32" s="53">
        <v>0</v>
      </c>
      <c r="S32" s="53">
        <v>1</v>
      </c>
      <c r="T32" s="53">
        <v>0</v>
      </c>
      <c r="U32" s="53">
        <v>0</v>
      </c>
      <c r="V32" s="53">
        <v>0</v>
      </c>
      <c r="W32" s="53">
        <v>1</v>
      </c>
      <c r="X32" s="53">
        <v>1</v>
      </c>
      <c r="Y32" s="53">
        <v>1</v>
      </c>
      <c r="Z32" s="53">
        <v>0</v>
      </c>
      <c r="AA32" s="54">
        <v>71.7</v>
      </c>
      <c r="AB32" s="55">
        <f t="shared" si="3"/>
        <v>1</v>
      </c>
      <c r="AC32" s="55">
        <f t="shared" si="3"/>
        <v>1</v>
      </c>
      <c r="AD32" s="55">
        <f t="shared" si="3"/>
        <v>1</v>
      </c>
      <c r="AE32" s="55">
        <v>1</v>
      </c>
      <c r="AF32" s="55">
        <v>1</v>
      </c>
      <c r="AG32" s="53">
        <v>1</v>
      </c>
      <c r="AH32" s="55">
        <v>0</v>
      </c>
      <c r="AI32" s="55">
        <v>0</v>
      </c>
      <c r="AJ32" s="53">
        <v>0</v>
      </c>
      <c r="AK32" s="55">
        <v>0</v>
      </c>
      <c r="AL32" s="55">
        <v>0</v>
      </c>
      <c r="AM32" s="53">
        <v>0</v>
      </c>
      <c r="AN32" s="55">
        <v>0.5</v>
      </c>
      <c r="AO32" s="55">
        <v>0.5</v>
      </c>
      <c r="AP32" s="53">
        <v>1</v>
      </c>
      <c r="AQ32" s="56" t="s">
        <v>94</v>
      </c>
    </row>
    <row r="33" spans="1:43" s="57" customFormat="1" ht="25.5" x14ac:dyDescent="0.25">
      <c r="A33" s="45">
        <f t="shared" si="2"/>
        <v>21</v>
      </c>
      <c r="B33" s="46" t="s">
        <v>161</v>
      </c>
      <c r="C33" s="15" t="s">
        <v>162</v>
      </c>
      <c r="D33" s="15" t="s">
        <v>163</v>
      </c>
      <c r="E33" s="16" t="s">
        <v>164</v>
      </c>
      <c r="F33" s="47">
        <v>2</v>
      </c>
      <c r="G33" s="48" t="s">
        <v>94</v>
      </c>
      <c r="H33" s="49">
        <v>11</v>
      </c>
      <c r="I33" s="50">
        <f t="shared" si="0"/>
        <v>1857</v>
      </c>
      <c r="J33" s="51">
        <v>1642</v>
      </c>
      <c r="K33" s="51">
        <v>215</v>
      </c>
      <c r="L33" s="52">
        <v>0</v>
      </c>
      <c r="M33" s="53">
        <v>0</v>
      </c>
      <c r="N33" s="53">
        <v>1</v>
      </c>
      <c r="O33" s="53">
        <v>1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1</v>
      </c>
      <c r="Z33" s="53">
        <v>0</v>
      </c>
      <c r="AA33" s="54">
        <v>55.5</v>
      </c>
      <c r="AB33" s="55">
        <f t="shared" si="3"/>
        <v>1</v>
      </c>
      <c r="AC33" s="55">
        <f t="shared" si="3"/>
        <v>1</v>
      </c>
      <c r="AD33" s="55">
        <f t="shared" si="3"/>
        <v>1</v>
      </c>
      <c r="AE33" s="55">
        <v>1</v>
      </c>
      <c r="AF33" s="55">
        <v>1</v>
      </c>
      <c r="AG33" s="53">
        <v>1</v>
      </c>
      <c r="AH33" s="55">
        <v>0</v>
      </c>
      <c r="AI33" s="55">
        <v>0</v>
      </c>
      <c r="AJ33" s="53">
        <v>0</v>
      </c>
      <c r="AK33" s="55">
        <v>0</v>
      </c>
      <c r="AL33" s="55">
        <v>0</v>
      </c>
      <c r="AM33" s="53">
        <v>0</v>
      </c>
      <c r="AN33" s="55">
        <v>0.75</v>
      </c>
      <c r="AO33" s="55">
        <v>0.75</v>
      </c>
      <c r="AP33" s="53">
        <v>1</v>
      </c>
      <c r="AQ33" s="56" t="s">
        <v>94</v>
      </c>
    </row>
    <row r="34" spans="1:43" s="57" customFormat="1" ht="25.5" x14ac:dyDescent="0.25">
      <c r="A34" s="45">
        <f t="shared" si="2"/>
        <v>22</v>
      </c>
      <c r="B34" s="46" t="s">
        <v>165</v>
      </c>
      <c r="C34" s="15" t="s">
        <v>166</v>
      </c>
      <c r="D34" s="15" t="s">
        <v>167</v>
      </c>
      <c r="E34" s="16" t="s">
        <v>168</v>
      </c>
      <c r="F34" s="47">
        <v>11</v>
      </c>
      <c r="G34" s="48" t="s">
        <v>94</v>
      </c>
      <c r="H34" s="49">
        <v>17</v>
      </c>
      <c r="I34" s="50">
        <f t="shared" si="0"/>
        <v>5498</v>
      </c>
      <c r="J34" s="51">
        <v>4986</v>
      </c>
      <c r="K34" s="51">
        <v>512</v>
      </c>
      <c r="L34" s="52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1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1</v>
      </c>
      <c r="Z34" s="53">
        <v>0</v>
      </c>
      <c r="AA34" s="54">
        <v>48.6</v>
      </c>
      <c r="AB34" s="55">
        <f t="shared" si="3"/>
        <v>2</v>
      </c>
      <c r="AC34" s="55">
        <f t="shared" si="3"/>
        <v>2</v>
      </c>
      <c r="AD34" s="55">
        <f t="shared" si="3"/>
        <v>2</v>
      </c>
      <c r="AE34" s="55">
        <v>2</v>
      </c>
      <c r="AF34" s="55">
        <v>2</v>
      </c>
      <c r="AG34" s="53">
        <v>2</v>
      </c>
      <c r="AH34" s="55">
        <v>0</v>
      </c>
      <c r="AI34" s="55">
        <v>0</v>
      </c>
      <c r="AJ34" s="53">
        <v>0</v>
      </c>
      <c r="AK34" s="55">
        <v>0</v>
      </c>
      <c r="AL34" s="55">
        <v>0</v>
      </c>
      <c r="AM34" s="53">
        <v>0</v>
      </c>
      <c r="AN34" s="55">
        <v>0.75</v>
      </c>
      <c r="AO34" s="55">
        <v>0.75</v>
      </c>
      <c r="AP34" s="53">
        <v>1</v>
      </c>
      <c r="AQ34" s="56" t="s">
        <v>94</v>
      </c>
    </row>
    <row r="35" spans="1:43" s="57" customFormat="1" ht="25.5" x14ac:dyDescent="0.25">
      <c r="A35" s="45">
        <f t="shared" si="2"/>
        <v>23</v>
      </c>
      <c r="B35" s="46" t="s">
        <v>169</v>
      </c>
      <c r="C35" s="15" t="s">
        <v>170</v>
      </c>
      <c r="D35" s="15" t="s">
        <v>112</v>
      </c>
      <c r="E35" s="16" t="s">
        <v>171</v>
      </c>
      <c r="F35" s="47">
        <v>1.5</v>
      </c>
      <c r="G35" s="48" t="s">
        <v>94</v>
      </c>
      <c r="H35" s="49">
        <v>25</v>
      </c>
      <c r="I35" s="50">
        <f t="shared" si="0"/>
        <v>808</v>
      </c>
      <c r="J35" s="51">
        <v>762</v>
      </c>
      <c r="K35" s="51">
        <v>46</v>
      </c>
      <c r="L35" s="52">
        <v>0</v>
      </c>
      <c r="M35" s="53">
        <v>0</v>
      </c>
      <c r="N35" s="53">
        <v>1</v>
      </c>
      <c r="O35" s="53">
        <v>1</v>
      </c>
      <c r="P35" s="53">
        <v>0</v>
      </c>
      <c r="Q35" s="53">
        <v>0</v>
      </c>
      <c r="R35" s="53">
        <v>1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1</v>
      </c>
      <c r="Z35" s="53">
        <v>0</v>
      </c>
      <c r="AA35" s="54">
        <v>24.1</v>
      </c>
      <c r="AB35" s="55">
        <f t="shared" si="3"/>
        <v>0.75</v>
      </c>
      <c r="AC35" s="55">
        <f t="shared" si="3"/>
        <v>0.75</v>
      </c>
      <c r="AD35" s="55">
        <f t="shared" si="3"/>
        <v>1</v>
      </c>
      <c r="AE35" s="55">
        <v>0.75</v>
      </c>
      <c r="AF35" s="55">
        <v>0.75</v>
      </c>
      <c r="AG35" s="53">
        <v>1</v>
      </c>
      <c r="AH35" s="55">
        <v>0</v>
      </c>
      <c r="AI35" s="55">
        <v>0</v>
      </c>
      <c r="AJ35" s="53">
        <v>0</v>
      </c>
      <c r="AK35" s="55">
        <v>0</v>
      </c>
      <c r="AL35" s="55">
        <v>0</v>
      </c>
      <c r="AM35" s="53">
        <v>0</v>
      </c>
      <c r="AN35" s="55">
        <v>0</v>
      </c>
      <c r="AO35" s="55">
        <v>0</v>
      </c>
      <c r="AP35" s="53">
        <v>0</v>
      </c>
      <c r="AQ35" s="56" t="s">
        <v>94</v>
      </c>
    </row>
    <row r="36" spans="1:43" s="57" customFormat="1" ht="25.5" x14ac:dyDescent="0.25">
      <c r="A36" s="45">
        <f t="shared" si="2"/>
        <v>24</v>
      </c>
      <c r="B36" s="46" t="s">
        <v>172</v>
      </c>
      <c r="C36" s="15" t="s">
        <v>173</v>
      </c>
      <c r="D36" s="15" t="s">
        <v>174</v>
      </c>
      <c r="E36" s="16" t="s">
        <v>175</v>
      </c>
      <c r="F36" s="47">
        <v>5</v>
      </c>
      <c r="G36" s="48" t="s">
        <v>94</v>
      </c>
      <c r="H36" s="49">
        <v>6</v>
      </c>
      <c r="I36" s="50">
        <f t="shared" si="0"/>
        <v>6498</v>
      </c>
      <c r="J36" s="51">
        <v>3872</v>
      </c>
      <c r="K36" s="51">
        <v>2626</v>
      </c>
      <c r="L36" s="52">
        <v>0</v>
      </c>
      <c r="M36" s="53">
        <v>0</v>
      </c>
      <c r="N36" s="53">
        <v>0</v>
      </c>
      <c r="O36" s="53">
        <v>0</v>
      </c>
      <c r="P36" s="53">
        <v>0</v>
      </c>
      <c r="Q36" s="53">
        <v>1</v>
      </c>
      <c r="R36" s="53">
        <v>0</v>
      </c>
      <c r="S36" s="53">
        <v>1</v>
      </c>
      <c r="T36" s="53">
        <v>1</v>
      </c>
      <c r="U36" s="53">
        <v>0</v>
      </c>
      <c r="V36" s="53">
        <v>0</v>
      </c>
      <c r="W36" s="53">
        <v>1</v>
      </c>
      <c r="X36" s="53">
        <v>1</v>
      </c>
      <c r="Y36" s="53">
        <v>1</v>
      </c>
      <c r="Z36" s="53">
        <v>0</v>
      </c>
      <c r="AA36" s="54">
        <v>47.7</v>
      </c>
      <c r="AB36" s="55">
        <f t="shared" si="3"/>
        <v>2</v>
      </c>
      <c r="AC36" s="55">
        <f t="shared" si="3"/>
        <v>2</v>
      </c>
      <c r="AD36" s="55">
        <f t="shared" si="3"/>
        <v>2</v>
      </c>
      <c r="AE36" s="55">
        <v>1</v>
      </c>
      <c r="AF36" s="55">
        <v>1</v>
      </c>
      <c r="AG36" s="53">
        <v>1</v>
      </c>
      <c r="AH36" s="55">
        <v>1</v>
      </c>
      <c r="AI36" s="55">
        <v>1</v>
      </c>
      <c r="AJ36" s="53">
        <v>1</v>
      </c>
      <c r="AK36" s="55">
        <v>0</v>
      </c>
      <c r="AL36" s="55">
        <v>0</v>
      </c>
      <c r="AM36" s="53">
        <v>0</v>
      </c>
      <c r="AN36" s="55">
        <v>0</v>
      </c>
      <c r="AO36" s="55">
        <v>0</v>
      </c>
      <c r="AP36" s="53">
        <v>0</v>
      </c>
      <c r="AQ36" s="56" t="s">
        <v>94</v>
      </c>
    </row>
    <row r="37" spans="1:43" s="57" customFormat="1" ht="25.5" x14ac:dyDescent="0.25">
      <c r="A37" s="45">
        <f t="shared" si="2"/>
        <v>25</v>
      </c>
      <c r="B37" s="46" t="s">
        <v>176</v>
      </c>
      <c r="C37" s="15" t="s">
        <v>177</v>
      </c>
      <c r="D37" s="15" t="s">
        <v>32</v>
      </c>
      <c r="E37" s="16" t="s">
        <v>178</v>
      </c>
      <c r="F37" s="47">
        <v>0.8</v>
      </c>
      <c r="G37" s="48" t="s">
        <v>17</v>
      </c>
      <c r="H37" s="49">
        <v>14</v>
      </c>
      <c r="I37" s="50">
        <f t="shared" si="0"/>
        <v>1393</v>
      </c>
      <c r="J37" s="51">
        <v>1340</v>
      </c>
      <c r="K37" s="51">
        <v>53</v>
      </c>
      <c r="L37" s="52">
        <v>0</v>
      </c>
      <c r="M37" s="53">
        <v>0</v>
      </c>
      <c r="N37" s="53">
        <v>0</v>
      </c>
      <c r="O37" s="53">
        <v>1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1</v>
      </c>
      <c r="Z37" s="53">
        <v>0</v>
      </c>
      <c r="AA37" s="54">
        <v>33.299999999999997</v>
      </c>
      <c r="AB37" s="55">
        <f t="shared" si="3"/>
        <v>0.75</v>
      </c>
      <c r="AC37" s="55">
        <f t="shared" si="3"/>
        <v>0.75</v>
      </c>
      <c r="AD37" s="55">
        <f t="shared" si="3"/>
        <v>1</v>
      </c>
      <c r="AE37" s="55">
        <v>0.75</v>
      </c>
      <c r="AF37" s="55">
        <v>0.75</v>
      </c>
      <c r="AG37" s="53">
        <v>1</v>
      </c>
      <c r="AH37" s="55">
        <v>0</v>
      </c>
      <c r="AI37" s="55">
        <v>0</v>
      </c>
      <c r="AJ37" s="53">
        <v>0</v>
      </c>
      <c r="AK37" s="55">
        <v>0</v>
      </c>
      <c r="AL37" s="55">
        <v>0</v>
      </c>
      <c r="AM37" s="53">
        <v>0</v>
      </c>
      <c r="AN37" s="55">
        <v>0</v>
      </c>
      <c r="AO37" s="55">
        <v>0</v>
      </c>
      <c r="AP37" s="53">
        <v>0</v>
      </c>
      <c r="AQ37" s="56" t="s">
        <v>94</v>
      </c>
    </row>
    <row r="38" spans="1:43" s="57" customFormat="1" ht="25.5" x14ac:dyDescent="0.25">
      <c r="A38" s="45">
        <f t="shared" si="2"/>
        <v>26</v>
      </c>
      <c r="B38" s="46" t="s">
        <v>179</v>
      </c>
      <c r="C38" s="15" t="s">
        <v>180</v>
      </c>
      <c r="D38" s="15" t="s">
        <v>112</v>
      </c>
      <c r="E38" s="16" t="s">
        <v>181</v>
      </c>
      <c r="F38" s="47">
        <v>1</v>
      </c>
      <c r="G38" s="48" t="s">
        <v>17</v>
      </c>
      <c r="H38" s="49">
        <v>5</v>
      </c>
      <c r="I38" s="50">
        <f t="shared" si="0"/>
        <v>2000</v>
      </c>
      <c r="J38" s="51">
        <v>1295</v>
      </c>
      <c r="K38" s="51">
        <v>705</v>
      </c>
      <c r="L38" s="52">
        <v>0</v>
      </c>
      <c r="M38" s="53">
        <v>0</v>
      </c>
      <c r="N38" s="53">
        <v>0</v>
      </c>
      <c r="O38" s="53">
        <v>1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1</v>
      </c>
      <c r="Z38" s="53">
        <v>0</v>
      </c>
      <c r="AA38" s="54">
        <v>51.1</v>
      </c>
      <c r="AB38" s="55">
        <f t="shared" si="3"/>
        <v>2</v>
      </c>
      <c r="AC38" s="55">
        <f t="shared" si="3"/>
        <v>2</v>
      </c>
      <c r="AD38" s="55">
        <f t="shared" si="3"/>
        <v>2</v>
      </c>
      <c r="AE38" s="55">
        <v>1</v>
      </c>
      <c r="AF38" s="55">
        <v>1</v>
      </c>
      <c r="AG38" s="53">
        <v>1</v>
      </c>
      <c r="AH38" s="55">
        <v>1</v>
      </c>
      <c r="AI38" s="55">
        <v>1</v>
      </c>
      <c r="AJ38" s="53">
        <v>1</v>
      </c>
      <c r="AK38" s="55">
        <v>0</v>
      </c>
      <c r="AL38" s="55">
        <v>0</v>
      </c>
      <c r="AM38" s="53">
        <v>0</v>
      </c>
      <c r="AN38" s="55">
        <v>0</v>
      </c>
      <c r="AO38" s="55">
        <v>0</v>
      </c>
      <c r="AP38" s="53">
        <v>0</v>
      </c>
      <c r="AQ38" s="56" t="s">
        <v>94</v>
      </c>
    </row>
    <row r="39" spans="1:43" s="57" customFormat="1" ht="25.5" x14ac:dyDescent="0.25">
      <c r="A39" s="45">
        <f t="shared" si="2"/>
        <v>27</v>
      </c>
      <c r="B39" s="46" t="s">
        <v>182</v>
      </c>
      <c r="C39" s="15" t="s">
        <v>183</v>
      </c>
      <c r="D39" s="15" t="s">
        <v>112</v>
      </c>
      <c r="E39" s="16" t="s">
        <v>184</v>
      </c>
      <c r="F39" s="47">
        <v>2</v>
      </c>
      <c r="G39" s="48" t="s">
        <v>17</v>
      </c>
      <c r="H39" s="49">
        <v>25</v>
      </c>
      <c r="I39" s="50">
        <f t="shared" si="0"/>
        <v>2689</v>
      </c>
      <c r="J39" s="51">
        <v>2446</v>
      </c>
      <c r="K39" s="51">
        <v>243</v>
      </c>
      <c r="L39" s="52">
        <v>0</v>
      </c>
      <c r="M39" s="53">
        <v>0</v>
      </c>
      <c r="N39" s="53">
        <v>1</v>
      </c>
      <c r="O39" s="53">
        <v>1</v>
      </c>
      <c r="P39" s="53">
        <v>0</v>
      </c>
      <c r="Q39" s="53">
        <v>0</v>
      </c>
      <c r="R39" s="53">
        <v>0</v>
      </c>
      <c r="S39" s="53">
        <v>1</v>
      </c>
      <c r="T39" s="53">
        <v>0</v>
      </c>
      <c r="U39" s="53">
        <v>1</v>
      </c>
      <c r="V39" s="53">
        <v>0</v>
      </c>
      <c r="W39" s="53">
        <v>1</v>
      </c>
      <c r="X39" s="53">
        <v>1</v>
      </c>
      <c r="Y39" s="53">
        <v>1</v>
      </c>
      <c r="Z39" s="53">
        <v>0</v>
      </c>
      <c r="AA39" s="54">
        <v>192.1</v>
      </c>
      <c r="AB39" s="55">
        <f t="shared" si="3"/>
        <v>2</v>
      </c>
      <c r="AC39" s="55">
        <f t="shared" si="3"/>
        <v>2</v>
      </c>
      <c r="AD39" s="55">
        <f t="shared" si="3"/>
        <v>2</v>
      </c>
      <c r="AE39" s="55">
        <v>1</v>
      </c>
      <c r="AF39" s="55">
        <v>1</v>
      </c>
      <c r="AG39" s="53">
        <v>1</v>
      </c>
      <c r="AH39" s="55">
        <v>1</v>
      </c>
      <c r="AI39" s="55">
        <v>1</v>
      </c>
      <c r="AJ39" s="53">
        <v>1</v>
      </c>
      <c r="AK39" s="55">
        <v>0</v>
      </c>
      <c r="AL39" s="55">
        <v>0</v>
      </c>
      <c r="AM39" s="53">
        <v>0</v>
      </c>
      <c r="AN39" s="55">
        <v>0</v>
      </c>
      <c r="AO39" s="55">
        <v>0</v>
      </c>
      <c r="AP39" s="53">
        <v>0</v>
      </c>
      <c r="AQ39" s="56" t="s">
        <v>94</v>
      </c>
    </row>
    <row r="40" spans="1:43" s="57" customFormat="1" ht="25.5" x14ac:dyDescent="0.25">
      <c r="A40" s="45">
        <f t="shared" si="2"/>
        <v>28</v>
      </c>
      <c r="B40" s="46" t="s">
        <v>185</v>
      </c>
      <c r="C40" s="15" t="s">
        <v>186</v>
      </c>
      <c r="D40" s="15" t="s">
        <v>120</v>
      </c>
      <c r="E40" s="16" t="s">
        <v>154</v>
      </c>
      <c r="F40" s="47">
        <v>2</v>
      </c>
      <c r="G40" s="48" t="s">
        <v>17</v>
      </c>
      <c r="H40" s="49">
        <v>24</v>
      </c>
      <c r="I40" s="50">
        <f t="shared" si="0"/>
        <v>8926</v>
      </c>
      <c r="J40" s="51">
        <v>7768</v>
      </c>
      <c r="K40" s="51">
        <v>1158</v>
      </c>
      <c r="L40" s="52">
        <v>0</v>
      </c>
      <c r="M40" s="53">
        <v>0</v>
      </c>
      <c r="N40" s="53">
        <v>1</v>
      </c>
      <c r="O40" s="53">
        <v>0</v>
      </c>
      <c r="P40" s="53">
        <v>0</v>
      </c>
      <c r="Q40" s="53">
        <v>0</v>
      </c>
      <c r="R40" s="53">
        <v>0</v>
      </c>
      <c r="S40" s="53">
        <v>1</v>
      </c>
      <c r="T40" s="53">
        <v>0</v>
      </c>
      <c r="U40" s="53">
        <v>1</v>
      </c>
      <c r="V40" s="53">
        <v>0</v>
      </c>
      <c r="W40" s="53">
        <v>1</v>
      </c>
      <c r="X40" s="53">
        <v>1</v>
      </c>
      <c r="Y40" s="53">
        <v>1</v>
      </c>
      <c r="Z40" s="53">
        <v>0</v>
      </c>
      <c r="AA40" s="54">
        <v>296.60000000000002</v>
      </c>
      <c r="AB40" s="55">
        <f t="shared" si="3"/>
        <v>2.75</v>
      </c>
      <c r="AC40" s="55">
        <f t="shared" si="3"/>
        <v>2.5</v>
      </c>
      <c r="AD40" s="55">
        <f t="shared" si="3"/>
        <v>2</v>
      </c>
      <c r="AE40" s="55">
        <v>1</v>
      </c>
      <c r="AF40" s="55">
        <v>1</v>
      </c>
      <c r="AG40" s="53">
        <v>1</v>
      </c>
      <c r="AH40" s="55">
        <v>0.75</v>
      </c>
      <c r="AI40" s="55">
        <v>0.5</v>
      </c>
      <c r="AJ40" s="53">
        <v>0</v>
      </c>
      <c r="AK40" s="55">
        <v>1</v>
      </c>
      <c r="AL40" s="55">
        <v>1</v>
      </c>
      <c r="AM40" s="53">
        <v>1</v>
      </c>
      <c r="AN40" s="55">
        <v>1</v>
      </c>
      <c r="AO40" s="55">
        <v>1</v>
      </c>
      <c r="AP40" s="53">
        <v>1</v>
      </c>
      <c r="AQ40" s="56" t="s">
        <v>94</v>
      </c>
    </row>
    <row r="41" spans="1:43" s="57" customFormat="1" ht="25.5" x14ac:dyDescent="0.25">
      <c r="A41" s="45">
        <f t="shared" si="2"/>
        <v>29</v>
      </c>
      <c r="B41" s="46" t="s">
        <v>187</v>
      </c>
      <c r="C41" s="15" t="s">
        <v>188</v>
      </c>
      <c r="D41" s="15" t="s">
        <v>112</v>
      </c>
      <c r="E41" s="16" t="s">
        <v>189</v>
      </c>
      <c r="F41" s="47">
        <v>1</v>
      </c>
      <c r="G41" s="48" t="s">
        <v>17</v>
      </c>
      <c r="H41" s="49">
        <v>17</v>
      </c>
      <c r="I41" s="50">
        <f t="shared" si="0"/>
        <v>142</v>
      </c>
      <c r="J41" s="51">
        <v>142</v>
      </c>
      <c r="K41" s="51">
        <v>0</v>
      </c>
      <c r="L41" s="52">
        <v>0</v>
      </c>
      <c r="M41" s="53">
        <v>0</v>
      </c>
      <c r="N41" s="53">
        <v>0</v>
      </c>
      <c r="O41" s="53">
        <v>0</v>
      </c>
      <c r="P41" s="53">
        <v>0</v>
      </c>
      <c r="Q41" s="53">
        <v>1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1</v>
      </c>
      <c r="Z41" s="53">
        <v>0</v>
      </c>
      <c r="AA41" s="54">
        <v>39.9</v>
      </c>
      <c r="AB41" s="55">
        <f t="shared" si="3"/>
        <v>0.75</v>
      </c>
      <c r="AC41" s="55">
        <f t="shared" si="3"/>
        <v>0.75</v>
      </c>
      <c r="AD41" s="55">
        <f t="shared" si="3"/>
        <v>1</v>
      </c>
      <c r="AE41" s="55">
        <v>0.75</v>
      </c>
      <c r="AF41" s="55">
        <v>0.75</v>
      </c>
      <c r="AG41" s="53">
        <v>1</v>
      </c>
      <c r="AH41" s="55">
        <v>0</v>
      </c>
      <c r="AI41" s="55">
        <v>0</v>
      </c>
      <c r="AJ41" s="53">
        <v>0</v>
      </c>
      <c r="AK41" s="55">
        <v>0</v>
      </c>
      <c r="AL41" s="55">
        <v>0</v>
      </c>
      <c r="AM41" s="53">
        <v>0</v>
      </c>
      <c r="AN41" s="55">
        <v>0</v>
      </c>
      <c r="AO41" s="55">
        <v>0</v>
      </c>
      <c r="AP41" s="53">
        <v>0</v>
      </c>
      <c r="AQ41" s="56" t="s">
        <v>94</v>
      </c>
    </row>
    <row r="42" spans="1:43" s="57" customFormat="1" ht="25.5" x14ac:dyDescent="0.25">
      <c r="A42" s="45">
        <f t="shared" si="2"/>
        <v>30</v>
      </c>
      <c r="B42" s="46" t="s">
        <v>190</v>
      </c>
      <c r="C42" s="15" t="s">
        <v>191</v>
      </c>
      <c r="D42" s="15" t="s">
        <v>192</v>
      </c>
      <c r="E42" s="16" t="s">
        <v>193</v>
      </c>
      <c r="F42" s="47">
        <v>1.5</v>
      </c>
      <c r="G42" s="48" t="s">
        <v>17</v>
      </c>
      <c r="H42" s="49">
        <v>13</v>
      </c>
      <c r="I42" s="50">
        <f t="shared" si="0"/>
        <v>2475</v>
      </c>
      <c r="J42" s="51">
        <v>2178</v>
      </c>
      <c r="K42" s="51">
        <v>297</v>
      </c>
      <c r="L42" s="52">
        <v>0</v>
      </c>
      <c r="M42" s="53">
        <v>0</v>
      </c>
      <c r="N42" s="53">
        <v>0</v>
      </c>
      <c r="O42" s="53">
        <v>0</v>
      </c>
      <c r="P42" s="53">
        <v>0</v>
      </c>
      <c r="Q42" s="53">
        <v>1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1</v>
      </c>
      <c r="Z42" s="53">
        <v>0</v>
      </c>
      <c r="AA42" s="54">
        <v>31.6</v>
      </c>
      <c r="AB42" s="55">
        <f t="shared" si="3"/>
        <v>1</v>
      </c>
      <c r="AC42" s="55">
        <f t="shared" si="3"/>
        <v>1</v>
      </c>
      <c r="AD42" s="55">
        <f t="shared" si="3"/>
        <v>1</v>
      </c>
      <c r="AE42" s="55">
        <v>0</v>
      </c>
      <c r="AF42" s="55">
        <v>0</v>
      </c>
      <c r="AG42" s="53">
        <v>0</v>
      </c>
      <c r="AH42" s="55">
        <v>1</v>
      </c>
      <c r="AI42" s="55">
        <v>1</v>
      </c>
      <c r="AJ42" s="53">
        <v>1</v>
      </c>
      <c r="AK42" s="55">
        <v>0</v>
      </c>
      <c r="AL42" s="55">
        <v>0</v>
      </c>
      <c r="AM42" s="53">
        <v>0</v>
      </c>
      <c r="AN42" s="55">
        <v>0.5</v>
      </c>
      <c r="AO42" s="55">
        <v>0.5</v>
      </c>
      <c r="AP42" s="53">
        <v>1</v>
      </c>
      <c r="AQ42" s="56" t="s">
        <v>94</v>
      </c>
    </row>
    <row r="43" spans="1:43" s="57" customFormat="1" ht="25.5" x14ac:dyDescent="0.25">
      <c r="A43" s="45">
        <f t="shared" si="2"/>
        <v>31</v>
      </c>
      <c r="B43" s="46" t="s">
        <v>194</v>
      </c>
      <c r="C43" s="15" t="s">
        <v>195</v>
      </c>
      <c r="D43" s="15" t="s">
        <v>32</v>
      </c>
      <c r="E43" s="16" t="s">
        <v>196</v>
      </c>
      <c r="F43" s="47">
        <v>1.2</v>
      </c>
      <c r="G43" s="48" t="s">
        <v>17</v>
      </c>
      <c r="H43" s="49">
        <v>22</v>
      </c>
      <c r="I43" s="50">
        <f t="shared" si="0"/>
        <v>460</v>
      </c>
      <c r="J43" s="51">
        <v>424</v>
      </c>
      <c r="K43" s="51">
        <v>36</v>
      </c>
      <c r="L43" s="52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1</v>
      </c>
      <c r="S43" s="53">
        <v>0</v>
      </c>
      <c r="T43" s="53">
        <v>0</v>
      </c>
      <c r="U43" s="53">
        <v>0</v>
      </c>
      <c r="V43" s="53">
        <v>1</v>
      </c>
      <c r="W43" s="53">
        <v>0</v>
      </c>
      <c r="X43" s="53">
        <v>0</v>
      </c>
      <c r="Y43" s="53">
        <v>1</v>
      </c>
      <c r="Z43" s="53">
        <v>0</v>
      </c>
      <c r="AA43" s="54">
        <v>29.7</v>
      </c>
      <c r="AB43" s="55">
        <f t="shared" si="3"/>
        <v>1</v>
      </c>
      <c r="AC43" s="55">
        <f t="shared" si="3"/>
        <v>1</v>
      </c>
      <c r="AD43" s="55">
        <f t="shared" si="3"/>
        <v>1</v>
      </c>
      <c r="AE43" s="55">
        <v>0</v>
      </c>
      <c r="AF43" s="55">
        <v>0</v>
      </c>
      <c r="AG43" s="53">
        <v>0</v>
      </c>
      <c r="AH43" s="55">
        <v>0</v>
      </c>
      <c r="AI43" s="55">
        <v>0</v>
      </c>
      <c r="AJ43" s="53">
        <v>0</v>
      </c>
      <c r="AK43" s="55">
        <v>1</v>
      </c>
      <c r="AL43" s="55">
        <v>1</v>
      </c>
      <c r="AM43" s="53">
        <v>1</v>
      </c>
      <c r="AN43" s="55">
        <v>0</v>
      </c>
      <c r="AO43" s="55">
        <v>0</v>
      </c>
      <c r="AP43" s="53">
        <v>0</v>
      </c>
      <c r="AQ43" s="56" t="s">
        <v>94</v>
      </c>
    </row>
    <row r="44" spans="1:43" s="57" customFormat="1" ht="38.25" x14ac:dyDescent="0.25">
      <c r="A44" s="45">
        <f t="shared" si="2"/>
        <v>32</v>
      </c>
      <c r="B44" s="46" t="s">
        <v>197</v>
      </c>
      <c r="C44" s="15" t="s">
        <v>198</v>
      </c>
      <c r="D44" s="15" t="s">
        <v>199</v>
      </c>
      <c r="E44" s="16" t="s">
        <v>200</v>
      </c>
      <c r="F44" s="47">
        <v>2</v>
      </c>
      <c r="G44" s="48" t="s">
        <v>22</v>
      </c>
      <c r="H44" s="49">
        <v>40</v>
      </c>
      <c r="I44" s="50">
        <f t="shared" si="0"/>
        <v>1739</v>
      </c>
      <c r="J44" s="51">
        <v>1587</v>
      </c>
      <c r="K44" s="51">
        <v>152</v>
      </c>
      <c r="L44" s="52">
        <v>0</v>
      </c>
      <c r="M44" s="53">
        <v>0</v>
      </c>
      <c r="N44" s="53">
        <v>0</v>
      </c>
      <c r="O44" s="53">
        <v>0</v>
      </c>
      <c r="P44" s="53">
        <v>0</v>
      </c>
      <c r="Q44" s="53">
        <v>1</v>
      </c>
      <c r="R44" s="53">
        <v>0</v>
      </c>
      <c r="S44" s="53">
        <v>1</v>
      </c>
      <c r="T44" s="53">
        <v>1</v>
      </c>
      <c r="U44" s="53">
        <v>0</v>
      </c>
      <c r="V44" s="53">
        <v>0</v>
      </c>
      <c r="W44" s="53">
        <v>1</v>
      </c>
      <c r="X44" s="53">
        <v>1</v>
      </c>
      <c r="Y44" s="53">
        <v>1</v>
      </c>
      <c r="Z44" s="53">
        <v>0</v>
      </c>
      <c r="AA44" s="54">
        <v>47.8</v>
      </c>
      <c r="AB44" s="55">
        <f t="shared" si="3"/>
        <v>1</v>
      </c>
      <c r="AC44" s="55">
        <f t="shared" si="3"/>
        <v>1</v>
      </c>
      <c r="AD44" s="55">
        <f t="shared" si="3"/>
        <v>1</v>
      </c>
      <c r="AE44" s="55">
        <v>0</v>
      </c>
      <c r="AF44" s="55">
        <v>0</v>
      </c>
      <c r="AG44" s="53">
        <v>0</v>
      </c>
      <c r="AH44" s="55">
        <v>1</v>
      </c>
      <c r="AI44" s="55">
        <v>1</v>
      </c>
      <c r="AJ44" s="53">
        <v>1</v>
      </c>
      <c r="AK44" s="55">
        <v>0</v>
      </c>
      <c r="AL44" s="55">
        <v>0</v>
      </c>
      <c r="AM44" s="53">
        <v>0</v>
      </c>
      <c r="AN44" s="55">
        <v>0</v>
      </c>
      <c r="AO44" s="55">
        <v>0</v>
      </c>
      <c r="AP44" s="53">
        <v>0</v>
      </c>
      <c r="AQ44" s="56" t="s">
        <v>94</v>
      </c>
    </row>
    <row r="45" spans="1:43" s="57" customFormat="1" ht="25.5" x14ac:dyDescent="0.25">
      <c r="A45" s="45">
        <f t="shared" si="2"/>
        <v>33</v>
      </c>
      <c r="B45" s="46" t="s">
        <v>201</v>
      </c>
      <c r="C45" s="15" t="s">
        <v>202</v>
      </c>
      <c r="D45" s="15" t="s">
        <v>112</v>
      </c>
      <c r="E45" s="16" t="s">
        <v>203</v>
      </c>
      <c r="F45" s="47">
        <v>0.5</v>
      </c>
      <c r="G45" s="48" t="s">
        <v>22</v>
      </c>
      <c r="H45" s="49">
        <v>10</v>
      </c>
      <c r="I45" s="50">
        <f t="shared" si="0"/>
        <v>1671</v>
      </c>
      <c r="J45" s="51">
        <v>1557</v>
      </c>
      <c r="K45" s="51">
        <v>114</v>
      </c>
      <c r="L45" s="52">
        <v>0</v>
      </c>
      <c r="M45" s="53">
        <v>0</v>
      </c>
      <c r="N45" s="53">
        <v>0</v>
      </c>
      <c r="O45" s="53">
        <v>0</v>
      </c>
      <c r="P45" s="53">
        <v>0</v>
      </c>
      <c r="Q45" s="53">
        <v>1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1</v>
      </c>
      <c r="Z45" s="53">
        <v>0</v>
      </c>
      <c r="AA45" s="54">
        <v>39.5</v>
      </c>
      <c r="AB45" s="55">
        <f t="shared" si="3"/>
        <v>0.75</v>
      </c>
      <c r="AC45" s="55">
        <f t="shared" si="3"/>
        <v>0.75</v>
      </c>
      <c r="AD45" s="55">
        <f t="shared" si="3"/>
        <v>1</v>
      </c>
      <c r="AE45" s="55">
        <v>0.75</v>
      </c>
      <c r="AF45" s="55">
        <v>0.75</v>
      </c>
      <c r="AG45" s="53">
        <v>1</v>
      </c>
      <c r="AH45" s="55">
        <v>0</v>
      </c>
      <c r="AI45" s="55">
        <v>0</v>
      </c>
      <c r="AJ45" s="53">
        <v>0</v>
      </c>
      <c r="AK45" s="55">
        <v>0</v>
      </c>
      <c r="AL45" s="55">
        <v>0</v>
      </c>
      <c r="AM45" s="53">
        <v>0</v>
      </c>
      <c r="AN45" s="55">
        <v>0</v>
      </c>
      <c r="AO45" s="55">
        <v>0</v>
      </c>
      <c r="AP45" s="53">
        <v>0</v>
      </c>
      <c r="AQ45" s="56" t="s">
        <v>94</v>
      </c>
    </row>
    <row r="46" spans="1:43" s="57" customFormat="1" ht="25.5" x14ac:dyDescent="0.25">
      <c r="A46" s="45">
        <f t="shared" si="2"/>
        <v>34</v>
      </c>
      <c r="B46" s="46" t="s">
        <v>204</v>
      </c>
      <c r="C46" s="15" t="s">
        <v>205</v>
      </c>
      <c r="D46" s="15" t="s">
        <v>206</v>
      </c>
      <c r="E46" s="16" t="s">
        <v>207</v>
      </c>
      <c r="F46" s="47">
        <v>3</v>
      </c>
      <c r="G46" s="48" t="s">
        <v>22</v>
      </c>
      <c r="H46" s="49">
        <v>20</v>
      </c>
      <c r="I46" s="50">
        <f t="shared" si="0"/>
        <v>5105</v>
      </c>
      <c r="J46" s="51">
        <v>5007</v>
      </c>
      <c r="K46" s="51">
        <v>98</v>
      </c>
      <c r="L46" s="52">
        <v>0</v>
      </c>
      <c r="M46" s="53">
        <v>0</v>
      </c>
      <c r="N46" s="53">
        <v>0</v>
      </c>
      <c r="O46" s="53">
        <v>0</v>
      </c>
      <c r="P46" s="53">
        <v>0</v>
      </c>
      <c r="Q46" s="53">
        <v>1</v>
      </c>
      <c r="R46" s="53">
        <v>0</v>
      </c>
      <c r="S46" s="53">
        <v>1</v>
      </c>
      <c r="T46" s="53">
        <v>1</v>
      </c>
      <c r="U46" s="53">
        <v>0</v>
      </c>
      <c r="V46" s="53">
        <v>0</v>
      </c>
      <c r="W46" s="53">
        <v>1</v>
      </c>
      <c r="X46" s="53">
        <v>1</v>
      </c>
      <c r="Y46" s="53">
        <v>1</v>
      </c>
      <c r="Z46" s="53">
        <v>0</v>
      </c>
      <c r="AA46" s="54">
        <v>47.7</v>
      </c>
      <c r="AB46" s="55">
        <f t="shared" si="3"/>
        <v>2</v>
      </c>
      <c r="AC46" s="55">
        <f t="shared" si="3"/>
        <v>2</v>
      </c>
      <c r="AD46" s="55">
        <f t="shared" si="3"/>
        <v>2</v>
      </c>
      <c r="AE46" s="55">
        <v>1</v>
      </c>
      <c r="AF46" s="55">
        <v>1</v>
      </c>
      <c r="AG46" s="53">
        <v>1</v>
      </c>
      <c r="AH46" s="55">
        <v>1</v>
      </c>
      <c r="AI46" s="55">
        <v>1</v>
      </c>
      <c r="AJ46" s="53">
        <v>1</v>
      </c>
      <c r="AK46" s="55">
        <v>0</v>
      </c>
      <c r="AL46" s="55">
        <v>0</v>
      </c>
      <c r="AM46" s="53">
        <v>0</v>
      </c>
      <c r="AN46" s="55">
        <v>0.75</v>
      </c>
      <c r="AO46" s="55">
        <v>0.75</v>
      </c>
      <c r="AP46" s="53">
        <v>1</v>
      </c>
      <c r="AQ46" s="56" t="s">
        <v>94</v>
      </c>
    </row>
    <row r="47" spans="1:43" s="57" customFormat="1" ht="25.5" x14ac:dyDescent="0.25">
      <c r="A47" s="45">
        <f t="shared" si="2"/>
        <v>35</v>
      </c>
      <c r="B47" s="46" t="s">
        <v>208</v>
      </c>
      <c r="C47" s="15" t="s">
        <v>209</v>
      </c>
      <c r="D47" s="15" t="s">
        <v>32</v>
      </c>
      <c r="E47" s="16" t="s">
        <v>210</v>
      </c>
      <c r="F47" s="47">
        <v>2</v>
      </c>
      <c r="G47" s="48" t="s">
        <v>22</v>
      </c>
      <c r="H47" s="49">
        <v>30</v>
      </c>
      <c r="I47" s="50">
        <f t="shared" si="0"/>
        <v>7977</v>
      </c>
      <c r="J47" s="51">
        <v>7019</v>
      </c>
      <c r="K47" s="51">
        <v>958</v>
      </c>
      <c r="L47" s="52">
        <v>0</v>
      </c>
      <c r="M47" s="53">
        <v>0</v>
      </c>
      <c r="N47" s="53">
        <v>1</v>
      </c>
      <c r="O47" s="53">
        <v>0</v>
      </c>
      <c r="P47" s="53">
        <v>0</v>
      </c>
      <c r="Q47" s="53">
        <v>0</v>
      </c>
      <c r="R47" s="53">
        <v>1</v>
      </c>
      <c r="S47" s="53">
        <v>1</v>
      </c>
      <c r="T47" s="53">
        <v>0</v>
      </c>
      <c r="U47" s="53">
        <v>0</v>
      </c>
      <c r="V47" s="53">
        <v>0</v>
      </c>
      <c r="W47" s="53">
        <v>1</v>
      </c>
      <c r="X47" s="53">
        <v>1</v>
      </c>
      <c r="Y47" s="53">
        <v>1</v>
      </c>
      <c r="Z47" s="53">
        <v>0</v>
      </c>
      <c r="AA47" s="54">
        <v>75</v>
      </c>
      <c r="AB47" s="55">
        <f t="shared" si="3"/>
        <v>2</v>
      </c>
      <c r="AC47" s="55">
        <f t="shared" si="3"/>
        <v>2</v>
      </c>
      <c r="AD47" s="55">
        <f t="shared" si="3"/>
        <v>2</v>
      </c>
      <c r="AE47" s="55">
        <v>0</v>
      </c>
      <c r="AF47" s="55">
        <v>0</v>
      </c>
      <c r="AG47" s="53">
        <v>0</v>
      </c>
      <c r="AH47" s="55">
        <v>1</v>
      </c>
      <c r="AI47" s="55">
        <v>1</v>
      </c>
      <c r="AJ47" s="53">
        <v>1</v>
      </c>
      <c r="AK47" s="55">
        <v>1</v>
      </c>
      <c r="AL47" s="55">
        <v>1</v>
      </c>
      <c r="AM47" s="53">
        <v>1</v>
      </c>
      <c r="AN47" s="55">
        <v>0.5</v>
      </c>
      <c r="AO47" s="55">
        <v>0.5</v>
      </c>
      <c r="AP47" s="53">
        <v>1</v>
      </c>
      <c r="AQ47" s="56" t="s">
        <v>94</v>
      </c>
    </row>
    <row r="48" spans="1:43" s="57" customFormat="1" ht="38.25" x14ac:dyDescent="0.25">
      <c r="A48" s="45">
        <f t="shared" si="2"/>
        <v>36</v>
      </c>
      <c r="B48" s="46" t="s">
        <v>211</v>
      </c>
      <c r="C48" s="15" t="s">
        <v>212</v>
      </c>
      <c r="D48" s="15" t="s">
        <v>36</v>
      </c>
      <c r="E48" s="16" t="s">
        <v>213</v>
      </c>
      <c r="F48" s="47">
        <v>4</v>
      </c>
      <c r="G48" s="48" t="s">
        <v>22</v>
      </c>
      <c r="H48" s="49">
        <v>35</v>
      </c>
      <c r="I48" s="50">
        <f t="shared" si="0"/>
        <v>10685</v>
      </c>
      <c r="J48" s="51">
        <v>10051</v>
      </c>
      <c r="K48" s="51">
        <v>634</v>
      </c>
      <c r="L48" s="52">
        <v>0</v>
      </c>
      <c r="M48" s="53">
        <v>0</v>
      </c>
      <c r="N48" s="53">
        <v>1</v>
      </c>
      <c r="O48" s="53">
        <v>1</v>
      </c>
      <c r="P48" s="53">
        <v>0</v>
      </c>
      <c r="Q48" s="53">
        <v>0</v>
      </c>
      <c r="R48" s="53">
        <v>0</v>
      </c>
      <c r="S48" s="53">
        <v>1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1</v>
      </c>
      <c r="Z48" s="53">
        <v>0</v>
      </c>
      <c r="AA48" s="54">
        <v>51.6</v>
      </c>
      <c r="AB48" s="55">
        <f t="shared" si="3"/>
        <v>3</v>
      </c>
      <c r="AC48" s="55">
        <f t="shared" si="3"/>
        <v>3</v>
      </c>
      <c r="AD48" s="55">
        <f t="shared" si="3"/>
        <v>3</v>
      </c>
      <c r="AE48" s="55">
        <v>1</v>
      </c>
      <c r="AF48" s="55">
        <v>1</v>
      </c>
      <c r="AG48" s="53">
        <v>1</v>
      </c>
      <c r="AH48" s="55">
        <v>1</v>
      </c>
      <c r="AI48" s="55">
        <v>1</v>
      </c>
      <c r="AJ48" s="53">
        <v>1</v>
      </c>
      <c r="AK48" s="55">
        <v>1</v>
      </c>
      <c r="AL48" s="55">
        <v>1</v>
      </c>
      <c r="AM48" s="53">
        <v>1</v>
      </c>
      <c r="AN48" s="55">
        <v>0</v>
      </c>
      <c r="AO48" s="55">
        <v>0</v>
      </c>
      <c r="AP48" s="53">
        <v>0</v>
      </c>
      <c r="AQ48" s="56" t="s">
        <v>94</v>
      </c>
    </row>
    <row r="49" spans="1:43" s="57" customFormat="1" ht="25.5" x14ac:dyDescent="0.25">
      <c r="A49" s="45">
        <f t="shared" si="2"/>
        <v>37</v>
      </c>
      <c r="B49" s="46" t="s">
        <v>214</v>
      </c>
      <c r="C49" s="15" t="s">
        <v>215</v>
      </c>
      <c r="D49" s="15" t="s">
        <v>19</v>
      </c>
      <c r="E49" s="16" t="s">
        <v>216</v>
      </c>
      <c r="F49" s="47">
        <v>2.5</v>
      </c>
      <c r="G49" s="48" t="s">
        <v>26</v>
      </c>
      <c r="H49" s="49">
        <v>8</v>
      </c>
      <c r="I49" s="50">
        <f t="shared" si="0"/>
        <v>838</v>
      </c>
      <c r="J49" s="51">
        <v>668</v>
      </c>
      <c r="K49" s="51">
        <v>170</v>
      </c>
      <c r="L49" s="52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1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1</v>
      </c>
      <c r="Z49" s="53">
        <v>0</v>
      </c>
      <c r="AA49" s="54">
        <v>79.2</v>
      </c>
      <c r="AB49" s="55">
        <f t="shared" si="3"/>
        <v>2</v>
      </c>
      <c r="AC49" s="55">
        <f t="shared" si="3"/>
        <v>2</v>
      </c>
      <c r="AD49" s="55">
        <f t="shared" si="3"/>
        <v>2</v>
      </c>
      <c r="AE49" s="55">
        <v>1</v>
      </c>
      <c r="AF49" s="55">
        <v>1</v>
      </c>
      <c r="AG49" s="53">
        <v>1</v>
      </c>
      <c r="AH49" s="55">
        <v>0</v>
      </c>
      <c r="AI49" s="55">
        <v>0</v>
      </c>
      <c r="AJ49" s="53">
        <v>0</v>
      </c>
      <c r="AK49" s="55">
        <v>1</v>
      </c>
      <c r="AL49" s="55">
        <v>1</v>
      </c>
      <c r="AM49" s="53">
        <v>1</v>
      </c>
      <c r="AN49" s="55">
        <v>0.5</v>
      </c>
      <c r="AO49" s="55">
        <v>0.5</v>
      </c>
      <c r="AP49" s="53">
        <v>1</v>
      </c>
      <c r="AQ49" s="56" t="s">
        <v>94</v>
      </c>
    </row>
    <row r="50" spans="1:43" s="57" customFormat="1" ht="25.5" x14ac:dyDescent="0.25">
      <c r="A50" s="45">
        <f t="shared" si="2"/>
        <v>38</v>
      </c>
      <c r="B50" s="46" t="s">
        <v>217</v>
      </c>
      <c r="C50" s="15" t="s">
        <v>218</v>
      </c>
      <c r="D50" s="15" t="s">
        <v>112</v>
      </c>
      <c r="E50" s="16" t="s">
        <v>219</v>
      </c>
      <c r="F50" s="47">
        <v>2</v>
      </c>
      <c r="G50" s="48" t="s">
        <v>26</v>
      </c>
      <c r="H50" s="49">
        <v>15</v>
      </c>
      <c r="I50" s="50">
        <f t="shared" si="0"/>
        <v>0</v>
      </c>
      <c r="J50" s="51">
        <v>0</v>
      </c>
      <c r="K50" s="51">
        <v>0</v>
      </c>
      <c r="L50" s="52">
        <v>0</v>
      </c>
      <c r="M50" s="53">
        <v>0</v>
      </c>
      <c r="N50" s="53">
        <v>0</v>
      </c>
      <c r="O50" s="53">
        <v>0</v>
      </c>
      <c r="P50" s="53">
        <v>0</v>
      </c>
      <c r="Q50" s="53">
        <v>1</v>
      </c>
      <c r="R50" s="53">
        <v>0</v>
      </c>
      <c r="S50" s="53">
        <v>1</v>
      </c>
      <c r="T50" s="53">
        <v>1</v>
      </c>
      <c r="U50" s="53">
        <v>0</v>
      </c>
      <c r="V50" s="53">
        <v>0</v>
      </c>
      <c r="W50" s="53">
        <v>1</v>
      </c>
      <c r="X50" s="53">
        <v>1</v>
      </c>
      <c r="Y50" s="53">
        <v>1</v>
      </c>
      <c r="Z50" s="53">
        <v>0</v>
      </c>
      <c r="AA50" s="54">
        <v>71.400000000000006</v>
      </c>
      <c r="AB50" s="55">
        <f t="shared" si="3"/>
        <v>1</v>
      </c>
      <c r="AC50" s="55">
        <f t="shared" si="3"/>
        <v>0.75</v>
      </c>
      <c r="AD50" s="55">
        <f t="shared" si="3"/>
        <v>0</v>
      </c>
      <c r="AE50" s="55">
        <v>1</v>
      </c>
      <c r="AF50" s="55">
        <v>0.75</v>
      </c>
      <c r="AG50" s="53">
        <v>0</v>
      </c>
      <c r="AH50" s="55">
        <v>0</v>
      </c>
      <c r="AI50" s="55">
        <v>0</v>
      </c>
      <c r="AJ50" s="53">
        <v>0</v>
      </c>
      <c r="AK50" s="55">
        <v>0</v>
      </c>
      <c r="AL50" s="55">
        <v>0</v>
      </c>
      <c r="AM50" s="53">
        <v>0</v>
      </c>
      <c r="AN50" s="55">
        <v>0</v>
      </c>
      <c r="AO50" s="55">
        <v>0</v>
      </c>
      <c r="AP50" s="53">
        <v>0</v>
      </c>
      <c r="AQ50" s="56" t="s">
        <v>94</v>
      </c>
    </row>
    <row r="51" spans="1:43" s="57" customFormat="1" ht="25.5" x14ac:dyDescent="0.25">
      <c r="A51" s="45">
        <f t="shared" si="2"/>
        <v>39</v>
      </c>
      <c r="B51" s="46" t="s">
        <v>220</v>
      </c>
      <c r="C51" s="15" t="s">
        <v>221</v>
      </c>
      <c r="D51" s="15" t="s">
        <v>112</v>
      </c>
      <c r="E51" s="16" t="s">
        <v>222</v>
      </c>
      <c r="F51" s="47">
        <v>1</v>
      </c>
      <c r="G51" s="48" t="s">
        <v>26</v>
      </c>
      <c r="H51" s="49">
        <v>12</v>
      </c>
      <c r="I51" s="50">
        <f t="shared" si="0"/>
        <v>653</v>
      </c>
      <c r="J51" s="51">
        <v>577</v>
      </c>
      <c r="K51" s="51">
        <v>76</v>
      </c>
      <c r="L51" s="52">
        <v>0</v>
      </c>
      <c r="M51" s="53">
        <v>0</v>
      </c>
      <c r="N51" s="53">
        <v>1</v>
      </c>
      <c r="O51" s="53">
        <v>1</v>
      </c>
      <c r="P51" s="53">
        <v>0</v>
      </c>
      <c r="Q51" s="53">
        <v>0</v>
      </c>
      <c r="R51" s="53">
        <v>1</v>
      </c>
      <c r="S51" s="53">
        <v>0</v>
      </c>
      <c r="T51" s="53">
        <v>0</v>
      </c>
      <c r="U51" s="53">
        <v>0</v>
      </c>
      <c r="V51" s="53">
        <v>1</v>
      </c>
      <c r="W51" s="53">
        <v>0</v>
      </c>
      <c r="X51" s="53">
        <v>0</v>
      </c>
      <c r="Y51" s="53">
        <v>1</v>
      </c>
      <c r="Z51" s="53">
        <v>0</v>
      </c>
      <c r="AA51" s="54">
        <v>20.2</v>
      </c>
      <c r="AB51" s="55">
        <f t="shared" si="3"/>
        <v>0.75</v>
      </c>
      <c r="AC51" s="55">
        <f t="shared" si="3"/>
        <v>0.75</v>
      </c>
      <c r="AD51" s="55">
        <f t="shared" si="3"/>
        <v>1</v>
      </c>
      <c r="AE51" s="55">
        <v>0.75</v>
      </c>
      <c r="AF51" s="55">
        <v>0.75</v>
      </c>
      <c r="AG51" s="53">
        <v>1</v>
      </c>
      <c r="AH51" s="55">
        <v>0</v>
      </c>
      <c r="AI51" s="55">
        <v>0</v>
      </c>
      <c r="AJ51" s="53">
        <v>0</v>
      </c>
      <c r="AK51" s="55">
        <v>0</v>
      </c>
      <c r="AL51" s="55">
        <v>0</v>
      </c>
      <c r="AM51" s="53">
        <v>0</v>
      </c>
      <c r="AN51" s="55">
        <v>0</v>
      </c>
      <c r="AO51" s="55">
        <v>0</v>
      </c>
      <c r="AP51" s="53">
        <v>0</v>
      </c>
      <c r="AQ51" s="56" t="s">
        <v>94</v>
      </c>
    </row>
    <row r="52" spans="1:43" s="57" customFormat="1" ht="25.5" x14ac:dyDescent="0.25">
      <c r="A52" s="45">
        <f t="shared" si="2"/>
        <v>40</v>
      </c>
      <c r="B52" s="46" t="s">
        <v>223</v>
      </c>
      <c r="C52" s="15" t="s">
        <v>224</v>
      </c>
      <c r="D52" s="15" t="s">
        <v>225</v>
      </c>
      <c r="E52" s="16" t="s">
        <v>226</v>
      </c>
      <c r="F52" s="47">
        <v>2</v>
      </c>
      <c r="G52" s="48" t="s">
        <v>30</v>
      </c>
      <c r="H52" s="49">
        <v>9</v>
      </c>
      <c r="I52" s="50">
        <f t="shared" si="0"/>
        <v>1455</v>
      </c>
      <c r="J52" s="51">
        <v>1304</v>
      </c>
      <c r="K52" s="51">
        <v>151</v>
      </c>
      <c r="L52" s="52">
        <v>0</v>
      </c>
      <c r="M52" s="53">
        <v>0</v>
      </c>
      <c r="N52" s="53">
        <v>1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1</v>
      </c>
      <c r="Z52" s="53">
        <v>0</v>
      </c>
      <c r="AA52" s="54">
        <v>150</v>
      </c>
      <c r="AB52" s="55">
        <f t="shared" si="3"/>
        <v>1</v>
      </c>
      <c r="AC52" s="55">
        <f t="shared" si="3"/>
        <v>1</v>
      </c>
      <c r="AD52" s="55">
        <f t="shared" si="3"/>
        <v>1</v>
      </c>
      <c r="AE52" s="55">
        <v>1</v>
      </c>
      <c r="AF52" s="55">
        <v>1</v>
      </c>
      <c r="AG52" s="53">
        <v>1</v>
      </c>
      <c r="AH52" s="55">
        <v>0</v>
      </c>
      <c r="AI52" s="55">
        <v>0</v>
      </c>
      <c r="AJ52" s="53">
        <v>0</v>
      </c>
      <c r="AK52" s="55">
        <v>0</v>
      </c>
      <c r="AL52" s="55">
        <v>0</v>
      </c>
      <c r="AM52" s="53">
        <v>0</v>
      </c>
      <c r="AN52" s="55">
        <v>0</v>
      </c>
      <c r="AO52" s="55">
        <v>0</v>
      </c>
      <c r="AP52" s="53">
        <v>0</v>
      </c>
      <c r="AQ52" s="56" t="s">
        <v>94</v>
      </c>
    </row>
    <row r="53" spans="1:43" s="57" customFormat="1" ht="38.25" x14ac:dyDescent="0.25">
      <c r="A53" s="45">
        <f t="shared" si="2"/>
        <v>41</v>
      </c>
      <c r="B53" s="46" t="s">
        <v>227</v>
      </c>
      <c r="C53" s="15" t="s">
        <v>228</v>
      </c>
      <c r="D53" s="15" t="s">
        <v>167</v>
      </c>
      <c r="E53" s="16" t="s">
        <v>229</v>
      </c>
      <c r="F53" s="47">
        <v>1.5</v>
      </c>
      <c r="G53" s="48" t="s">
        <v>26</v>
      </c>
      <c r="H53" s="49">
        <v>6</v>
      </c>
      <c r="I53" s="50">
        <f t="shared" si="0"/>
        <v>0</v>
      </c>
      <c r="J53" s="51">
        <v>0</v>
      </c>
      <c r="K53" s="51">
        <v>0</v>
      </c>
      <c r="L53" s="52">
        <v>0</v>
      </c>
      <c r="M53" s="53">
        <v>0</v>
      </c>
      <c r="N53" s="53">
        <v>0</v>
      </c>
      <c r="O53" s="53">
        <v>1</v>
      </c>
      <c r="P53" s="53">
        <v>0</v>
      </c>
      <c r="Q53" s="53">
        <v>0</v>
      </c>
      <c r="R53" s="53">
        <v>1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1</v>
      </c>
      <c r="Z53" s="53">
        <v>0</v>
      </c>
      <c r="AA53" s="54">
        <v>58.9</v>
      </c>
      <c r="AB53" s="55">
        <f t="shared" si="3"/>
        <v>1</v>
      </c>
      <c r="AC53" s="55">
        <f t="shared" si="3"/>
        <v>0.75</v>
      </c>
      <c r="AD53" s="55">
        <f t="shared" si="3"/>
        <v>0</v>
      </c>
      <c r="AE53" s="55">
        <v>0</v>
      </c>
      <c r="AF53" s="55">
        <v>0</v>
      </c>
      <c r="AG53" s="53">
        <v>0</v>
      </c>
      <c r="AH53" s="55">
        <v>1</v>
      </c>
      <c r="AI53" s="55">
        <v>0.75</v>
      </c>
      <c r="AJ53" s="53">
        <v>0</v>
      </c>
      <c r="AK53" s="55">
        <v>0</v>
      </c>
      <c r="AL53" s="55">
        <v>0</v>
      </c>
      <c r="AM53" s="53">
        <v>0</v>
      </c>
      <c r="AN53" s="55">
        <v>0.75</v>
      </c>
      <c r="AO53" s="55">
        <v>0.75</v>
      </c>
      <c r="AP53" s="53">
        <v>1</v>
      </c>
      <c r="AQ53" s="56" t="s">
        <v>94</v>
      </c>
    </row>
    <row r="54" spans="1:43" s="57" customFormat="1" ht="25.5" x14ac:dyDescent="0.25">
      <c r="A54" s="45">
        <f t="shared" si="2"/>
        <v>42</v>
      </c>
      <c r="B54" s="46" t="s">
        <v>230</v>
      </c>
      <c r="C54" s="15" t="s">
        <v>231</v>
      </c>
      <c r="D54" s="15" t="s">
        <v>36</v>
      </c>
      <c r="E54" s="16" t="s">
        <v>232</v>
      </c>
      <c r="F54" s="47">
        <v>2</v>
      </c>
      <c r="G54" s="48" t="s">
        <v>34</v>
      </c>
      <c r="H54" s="49">
        <v>8</v>
      </c>
      <c r="I54" s="50">
        <f t="shared" si="0"/>
        <v>3903</v>
      </c>
      <c r="J54" s="51">
        <v>3542</v>
      </c>
      <c r="K54" s="51">
        <v>361</v>
      </c>
      <c r="L54" s="52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1</v>
      </c>
      <c r="Z54" s="53">
        <v>0</v>
      </c>
      <c r="AA54" s="54">
        <v>51.6</v>
      </c>
      <c r="AB54" s="55">
        <f t="shared" si="3"/>
        <v>3</v>
      </c>
      <c r="AC54" s="55">
        <f t="shared" si="3"/>
        <v>3</v>
      </c>
      <c r="AD54" s="55">
        <f t="shared" si="3"/>
        <v>3</v>
      </c>
      <c r="AE54" s="55">
        <v>1</v>
      </c>
      <c r="AF54" s="55">
        <v>1</v>
      </c>
      <c r="AG54" s="53">
        <v>1</v>
      </c>
      <c r="AH54" s="55">
        <v>1</v>
      </c>
      <c r="AI54" s="55">
        <v>1</v>
      </c>
      <c r="AJ54" s="53">
        <v>1</v>
      </c>
      <c r="AK54" s="55">
        <v>1</v>
      </c>
      <c r="AL54" s="55">
        <v>1</v>
      </c>
      <c r="AM54" s="53">
        <v>1</v>
      </c>
      <c r="AN54" s="55">
        <v>0.5</v>
      </c>
      <c r="AO54" s="55">
        <v>0.5</v>
      </c>
      <c r="AP54" s="53">
        <v>1</v>
      </c>
      <c r="AQ54" s="56" t="s">
        <v>94</v>
      </c>
    </row>
    <row r="55" spans="1:43" s="57" customFormat="1" ht="25.5" x14ac:dyDescent="0.25">
      <c r="A55" s="45">
        <f t="shared" si="2"/>
        <v>43</v>
      </c>
      <c r="B55" s="46" t="s">
        <v>233</v>
      </c>
      <c r="C55" s="15" t="s">
        <v>234</v>
      </c>
      <c r="D55" s="15" t="s">
        <v>92</v>
      </c>
      <c r="E55" s="16" t="s">
        <v>164</v>
      </c>
      <c r="F55" s="47">
        <v>1</v>
      </c>
      <c r="G55" s="48" t="s">
        <v>34</v>
      </c>
      <c r="H55" s="49">
        <v>15</v>
      </c>
      <c r="I55" s="50">
        <f t="shared" si="0"/>
        <v>1169</v>
      </c>
      <c r="J55" s="51">
        <v>1063</v>
      </c>
      <c r="K55" s="51">
        <v>106</v>
      </c>
      <c r="L55" s="52">
        <v>0</v>
      </c>
      <c r="M55" s="53">
        <v>0</v>
      </c>
      <c r="N55" s="53">
        <v>1</v>
      </c>
      <c r="O55" s="53">
        <v>1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1</v>
      </c>
      <c r="W55" s="53">
        <v>0</v>
      </c>
      <c r="X55" s="53">
        <v>0</v>
      </c>
      <c r="Y55" s="53">
        <v>1</v>
      </c>
      <c r="Z55" s="53">
        <v>0</v>
      </c>
      <c r="AA55" s="54">
        <v>70</v>
      </c>
      <c r="AB55" s="55">
        <f t="shared" si="3"/>
        <v>0.75</v>
      </c>
      <c r="AC55" s="55">
        <f t="shared" si="3"/>
        <v>0.75</v>
      </c>
      <c r="AD55" s="55">
        <f t="shared" si="3"/>
        <v>1</v>
      </c>
      <c r="AE55" s="55">
        <v>0.75</v>
      </c>
      <c r="AF55" s="55">
        <v>0.75</v>
      </c>
      <c r="AG55" s="53">
        <v>1</v>
      </c>
      <c r="AH55" s="55">
        <v>0</v>
      </c>
      <c r="AI55" s="55">
        <v>0</v>
      </c>
      <c r="AJ55" s="53">
        <v>0</v>
      </c>
      <c r="AK55" s="55">
        <v>0</v>
      </c>
      <c r="AL55" s="55">
        <v>0</v>
      </c>
      <c r="AM55" s="53">
        <v>0</v>
      </c>
      <c r="AN55" s="55">
        <v>0</v>
      </c>
      <c r="AO55" s="55">
        <v>0</v>
      </c>
      <c r="AP55" s="53">
        <v>0</v>
      </c>
      <c r="AQ55" s="56" t="s">
        <v>94</v>
      </c>
    </row>
    <row r="56" spans="1:43" s="57" customFormat="1" ht="25.5" x14ac:dyDescent="0.25">
      <c r="A56" s="45">
        <f t="shared" si="2"/>
        <v>44</v>
      </c>
      <c r="B56" s="46" t="s">
        <v>235</v>
      </c>
      <c r="C56" s="15" t="s">
        <v>236</v>
      </c>
      <c r="D56" s="15" t="s">
        <v>112</v>
      </c>
      <c r="E56" s="16" t="s">
        <v>237</v>
      </c>
      <c r="F56" s="47">
        <v>1</v>
      </c>
      <c r="G56" s="48" t="s">
        <v>34</v>
      </c>
      <c r="H56" s="49">
        <v>6</v>
      </c>
      <c r="I56" s="50">
        <f t="shared" si="0"/>
        <v>0</v>
      </c>
      <c r="J56" s="51">
        <v>0</v>
      </c>
      <c r="K56" s="51">
        <v>0</v>
      </c>
      <c r="L56" s="52">
        <v>0</v>
      </c>
      <c r="M56" s="53">
        <v>0</v>
      </c>
      <c r="N56" s="53">
        <v>0</v>
      </c>
      <c r="O56" s="53">
        <v>0</v>
      </c>
      <c r="P56" s="53">
        <v>0</v>
      </c>
      <c r="Q56" s="53">
        <v>1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1</v>
      </c>
      <c r="Z56" s="53">
        <v>0</v>
      </c>
      <c r="AA56" s="54">
        <v>39.4</v>
      </c>
      <c r="AB56" s="55">
        <f t="shared" si="3"/>
        <v>0.75</v>
      </c>
      <c r="AC56" s="55">
        <f t="shared" si="3"/>
        <v>0.75</v>
      </c>
      <c r="AD56" s="55">
        <f t="shared" si="3"/>
        <v>1</v>
      </c>
      <c r="AE56" s="55">
        <v>0.75</v>
      </c>
      <c r="AF56" s="55">
        <v>0.75</v>
      </c>
      <c r="AG56" s="53">
        <v>1</v>
      </c>
      <c r="AH56" s="55">
        <v>0</v>
      </c>
      <c r="AI56" s="55">
        <v>0</v>
      </c>
      <c r="AJ56" s="53">
        <v>0</v>
      </c>
      <c r="AK56" s="55">
        <v>0</v>
      </c>
      <c r="AL56" s="55">
        <v>0</v>
      </c>
      <c r="AM56" s="53">
        <v>0</v>
      </c>
      <c r="AN56" s="55">
        <v>0.5</v>
      </c>
      <c r="AO56" s="55">
        <v>0.5</v>
      </c>
      <c r="AP56" s="53">
        <v>0</v>
      </c>
      <c r="AQ56" s="56" t="s">
        <v>94</v>
      </c>
    </row>
    <row r="57" spans="1:43" s="70" customFormat="1" ht="12.75" hidden="1" customHeight="1" x14ac:dyDescent="0.25">
      <c r="A57" s="58"/>
      <c r="B57" s="59" t="s">
        <v>238</v>
      </c>
      <c r="C57" s="60"/>
      <c r="D57" s="60"/>
      <c r="E57" s="61"/>
      <c r="F57" s="62"/>
      <c r="G57" s="63"/>
      <c r="H57" s="64"/>
      <c r="I57" s="50">
        <f t="shared" si="0"/>
        <v>0</v>
      </c>
      <c r="J57" s="65"/>
      <c r="K57" s="65"/>
      <c r="L57" s="66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69"/>
      <c r="AC57" s="69"/>
      <c r="AD57" s="67"/>
      <c r="AE57" s="69"/>
      <c r="AF57" s="69"/>
      <c r="AG57" s="67"/>
      <c r="AH57" s="69"/>
      <c r="AI57" s="69"/>
      <c r="AJ57" s="67"/>
      <c r="AK57" s="69"/>
      <c r="AL57" s="69"/>
      <c r="AM57" s="67"/>
      <c r="AN57" s="69"/>
      <c r="AO57" s="69"/>
      <c r="AP57" s="67"/>
      <c r="AQ57" s="67"/>
    </row>
    <row r="58" spans="1:43" s="57" customFormat="1" ht="12.75" customHeight="1" x14ac:dyDescent="0.25">
      <c r="A58" s="45"/>
      <c r="B58" s="46" t="s">
        <v>239</v>
      </c>
      <c r="C58" s="15"/>
      <c r="D58" s="15"/>
      <c r="E58" s="16"/>
      <c r="F58" s="47"/>
      <c r="G58" s="48"/>
      <c r="H58" s="49"/>
      <c r="I58" s="50">
        <f t="shared" si="0"/>
        <v>107785</v>
      </c>
      <c r="J58" s="51">
        <f t="shared" ref="J58:AP58" si="4">SUM(J13:J57)</f>
        <v>91736</v>
      </c>
      <c r="K58" s="51">
        <f t="shared" si="4"/>
        <v>16049</v>
      </c>
      <c r="L58" s="52">
        <f t="shared" si="4"/>
        <v>0</v>
      </c>
      <c r="M58" s="53">
        <f t="shared" si="4"/>
        <v>0</v>
      </c>
      <c r="N58" s="53">
        <f t="shared" si="4"/>
        <v>11</v>
      </c>
      <c r="O58" s="53">
        <f t="shared" si="4"/>
        <v>16</v>
      </c>
      <c r="P58" s="53">
        <f t="shared" si="4"/>
        <v>0</v>
      </c>
      <c r="Q58" s="53">
        <f t="shared" si="4"/>
        <v>16</v>
      </c>
      <c r="R58" s="53">
        <f t="shared" si="4"/>
        <v>11</v>
      </c>
      <c r="S58" s="53">
        <f t="shared" si="4"/>
        <v>16</v>
      </c>
      <c r="T58" s="53">
        <f t="shared" si="4"/>
        <v>9</v>
      </c>
      <c r="U58" s="53">
        <f t="shared" si="4"/>
        <v>3</v>
      </c>
      <c r="V58" s="53">
        <f t="shared" si="4"/>
        <v>5</v>
      </c>
      <c r="W58" s="53">
        <f t="shared" si="4"/>
        <v>15</v>
      </c>
      <c r="X58" s="53">
        <f t="shared" si="4"/>
        <v>15</v>
      </c>
      <c r="Y58" s="53">
        <f t="shared" si="4"/>
        <v>44</v>
      </c>
      <c r="Z58" s="53">
        <f t="shared" si="4"/>
        <v>0</v>
      </c>
      <c r="AA58" s="54">
        <f t="shared" si="4"/>
        <v>2766.1999999999994</v>
      </c>
      <c r="AB58" s="55">
        <f t="shared" si="4"/>
        <v>62</v>
      </c>
      <c r="AC58" s="55">
        <f t="shared" si="4"/>
        <v>60.5</v>
      </c>
      <c r="AD58" s="53">
        <f t="shared" si="4"/>
        <v>62</v>
      </c>
      <c r="AE58" s="55">
        <f t="shared" si="4"/>
        <v>38.25</v>
      </c>
      <c r="AF58" s="55">
        <f t="shared" si="4"/>
        <v>37.75</v>
      </c>
      <c r="AG58" s="53">
        <f t="shared" si="4"/>
        <v>41</v>
      </c>
      <c r="AH58" s="55">
        <f t="shared" si="4"/>
        <v>15.75</v>
      </c>
      <c r="AI58" s="55">
        <f t="shared" si="4"/>
        <v>14.75</v>
      </c>
      <c r="AJ58" s="53">
        <f t="shared" si="4"/>
        <v>13</v>
      </c>
      <c r="AK58" s="55">
        <f t="shared" si="4"/>
        <v>8</v>
      </c>
      <c r="AL58" s="55">
        <f t="shared" si="4"/>
        <v>8</v>
      </c>
      <c r="AM58" s="53">
        <f t="shared" si="4"/>
        <v>8</v>
      </c>
      <c r="AN58" s="55">
        <f t="shared" si="4"/>
        <v>16.25</v>
      </c>
      <c r="AO58" s="55">
        <f t="shared" si="4"/>
        <v>16.25</v>
      </c>
      <c r="AP58" s="53">
        <f t="shared" si="4"/>
        <v>25</v>
      </c>
      <c r="AQ58" s="53"/>
    </row>
    <row r="59" spans="1:43" ht="24.75" customHeight="1" x14ac:dyDescent="0.25">
      <c r="B59" s="161"/>
      <c r="C59" s="161"/>
      <c r="D59" s="161"/>
      <c r="E59" s="161"/>
      <c r="F59" s="161"/>
      <c r="G59" s="161"/>
      <c r="H59" s="161"/>
      <c r="I59" s="71"/>
      <c r="J59" s="71"/>
      <c r="K59" s="71"/>
    </row>
    <row r="60" spans="1:43" ht="7.5" customHeight="1" x14ac:dyDescent="0.25">
      <c r="B60" s="72"/>
      <c r="C60" s="159"/>
      <c r="D60" s="159"/>
      <c r="E60" s="159"/>
      <c r="F60" s="159"/>
      <c r="G60" s="159"/>
      <c r="H60" s="159"/>
      <c r="I60" s="73"/>
      <c r="J60" s="73"/>
      <c r="K60" s="73"/>
    </row>
    <row r="61" spans="1:43" x14ac:dyDescent="0.25">
      <c r="B61" s="74"/>
      <c r="C61" s="75"/>
      <c r="D61" s="75"/>
      <c r="E61" s="76"/>
      <c r="F61" s="77"/>
      <c r="G61" s="75"/>
      <c r="H61" s="75"/>
      <c r="I61" s="75"/>
      <c r="J61" s="75"/>
      <c r="K61" s="75"/>
    </row>
    <row r="62" spans="1:43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1:43" ht="9" customHeight="1" x14ac:dyDescent="0.25">
      <c r="B63" s="72"/>
      <c r="C63" s="72"/>
      <c r="D63" s="72"/>
      <c r="E63" s="78"/>
      <c r="F63" s="76"/>
      <c r="G63" s="75"/>
      <c r="H63" s="75"/>
      <c r="I63" s="75"/>
      <c r="J63" s="75"/>
      <c r="K63" s="75"/>
    </row>
    <row r="64" spans="1:43" x14ac:dyDescent="0.25">
      <c r="B64" s="79"/>
      <c r="C64" s="72"/>
      <c r="D64" s="72"/>
      <c r="E64" s="78"/>
      <c r="G64" s="75"/>
      <c r="H64" s="75"/>
      <c r="I64" s="75"/>
      <c r="J64" s="75"/>
      <c r="K64" s="75"/>
    </row>
  </sheetData>
  <mergeCells count="29">
    <mergeCell ref="L6:AA8"/>
    <mergeCell ref="C9:E9"/>
    <mergeCell ref="F9:F10"/>
    <mergeCell ref="G9:G10"/>
    <mergeCell ref="H9:H10"/>
    <mergeCell ref="S9:X9"/>
    <mergeCell ref="Y9:Y10"/>
    <mergeCell ref="D3:F3"/>
    <mergeCell ref="A6:A10"/>
    <mergeCell ref="B6:B10"/>
    <mergeCell ref="C6:H8"/>
    <mergeCell ref="I6:K8"/>
    <mergeCell ref="AB6:AP6"/>
    <mergeCell ref="AQ6:AQ10"/>
    <mergeCell ref="AB7:AM7"/>
    <mergeCell ref="AN7:AP9"/>
    <mergeCell ref="AB8:AD9"/>
    <mergeCell ref="AE8:AM8"/>
    <mergeCell ref="AK9:AM9"/>
    <mergeCell ref="C60:H60"/>
    <mergeCell ref="Z9:Z10"/>
    <mergeCell ref="AA9:AA10"/>
    <mergeCell ref="AE9:AG9"/>
    <mergeCell ref="AH9:AJ9"/>
    <mergeCell ref="B59:H59"/>
    <mergeCell ref="I9:I10"/>
    <mergeCell ref="J9:K9"/>
    <mergeCell ref="L9:N9"/>
    <mergeCell ref="O9:R9"/>
  </mergeCells>
  <dataValidations count="1">
    <dataValidation type="list" allowBlank="1" showInputMessage="1" showErrorMessage="1" sqref="L13:Z57">
      <formula1>"1,0"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view="pageBreakPreview" zoomScale="60" zoomScaleNormal="100" workbookViewId="0">
      <selection activeCell="H15" sqref="H15"/>
    </sheetView>
  </sheetViews>
  <sheetFormatPr defaultRowHeight="14.25" x14ac:dyDescent="0.25"/>
  <cols>
    <col min="1" max="1" width="4.7109375" style="89" bestFit="1" customWidth="1"/>
    <col min="2" max="2" width="34.140625" style="89" customWidth="1"/>
    <col min="3" max="3" width="16.5703125" style="11" hidden="1" customWidth="1"/>
    <col min="4" max="5" width="31.7109375" style="89" customWidth="1"/>
    <col min="6" max="6" width="16.42578125" style="89" customWidth="1"/>
    <col min="7" max="7" width="21.5703125" style="89" customWidth="1"/>
    <col min="8" max="8" width="23" style="89" customWidth="1"/>
    <col min="9" max="9" width="13.140625" style="89" customWidth="1"/>
    <col min="10" max="11" width="8.42578125" style="89" customWidth="1"/>
    <col min="12" max="12" width="10.85546875" style="89" customWidth="1"/>
    <col min="13" max="13" width="11.140625" style="89" customWidth="1"/>
    <col min="14" max="16384" width="9.140625" style="82"/>
  </cols>
  <sheetData>
    <row r="1" spans="1:13" ht="16.5" customHeight="1" x14ac:dyDescent="0.25">
      <c r="A1" s="81" t="s">
        <v>240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x14ac:dyDescent="0.25">
      <c r="A2" s="83" t="s">
        <v>1</v>
      </c>
      <c r="B2" s="84"/>
      <c r="C2" s="85"/>
      <c r="D2" s="177" t="s">
        <v>2</v>
      </c>
      <c r="E2" s="177"/>
      <c r="F2" s="177"/>
      <c r="G2" s="177"/>
      <c r="H2" s="177"/>
      <c r="I2" s="177"/>
      <c r="J2" s="177"/>
      <c r="K2" s="86"/>
      <c r="L2" s="82"/>
      <c r="M2" s="82"/>
    </row>
    <row r="3" spans="1:13" ht="12" customHeight="1" x14ac:dyDescent="0.25">
      <c r="A3" s="83" t="s">
        <v>3</v>
      </c>
      <c r="B3" s="84"/>
      <c r="C3" s="85"/>
      <c r="D3" s="87" t="s">
        <v>4</v>
      </c>
      <c r="E3" s="88"/>
      <c r="F3" s="88"/>
      <c r="G3" s="88"/>
      <c r="L3" s="82"/>
      <c r="M3" s="82"/>
    </row>
    <row r="4" spans="1:13" ht="7.5" customHeight="1" x14ac:dyDescent="0.25">
      <c r="A4" s="83"/>
      <c r="B4" s="84"/>
      <c r="C4" s="90"/>
      <c r="D4" s="84"/>
      <c r="E4" s="84"/>
      <c r="F4" s="84"/>
      <c r="G4" s="84"/>
      <c r="H4" s="84"/>
      <c r="I4" s="84"/>
      <c r="J4" s="83"/>
      <c r="K4" s="83"/>
      <c r="L4" s="83"/>
      <c r="M4" s="84"/>
    </row>
    <row r="5" spans="1:13" ht="39.75" customHeight="1" x14ac:dyDescent="0.25">
      <c r="A5" s="183" t="s">
        <v>42</v>
      </c>
      <c r="B5" s="183" t="s">
        <v>241</v>
      </c>
      <c r="C5" s="184" t="s">
        <v>242</v>
      </c>
      <c r="D5" s="187" t="s">
        <v>243</v>
      </c>
      <c r="E5" s="188"/>
      <c r="F5" s="189"/>
      <c r="G5" s="158" t="s">
        <v>244</v>
      </c>
      <c r="H5" s="158" t="s">
        <v>245</v>
      </c>
      <c r="I5" s="183" t="s">
        <v>246</v>
      </c>
      <c r="J5" s="183"/>
      <c r="K5" s="183"/>
      <c r="L5" s="183"/>
      <c r="M5" s="82"/>
    </row>
    <row r="6" spans="1:13" ht="12.75" customHeight="1" x14ac:dyDescent="0.25">
      <c r="A6" s="183"/>
      <c r="B6" s="183"/>
      <c r="C6" s="185"/>
      <c r="D6" s="190"/>
      <c r="E6" s="191"/>
      <c r="F6" s="192"/>
      <c r="G6" s="158"/>
      <c r="H6" s="158"/>
      <c r="I6" s="183" t="s">
        <v>51</v>
      </c>
      <c r="J6" s="160" t="s">
        <v>56</v>
      </c>
      <c r="K6" s="160"/>
      <c r="L6" s="160"/>
      <c r="M6" s="82"/>
    </row>
    <row r="7" spans="1:13" ht="65.25" customHeight="1" x14ac:dyDescent="0.25">
      <c r="A7" s="183"/>
      <c r="B7" s="183"/>
      <c r="C7" s="186"/>
      <c r="D7" s="91" t="s">
        <v>247</v>
      </c>
      <c r="E7" s="91" t="s">
        <v>248</v>
      </c>
      <c r="F7" s="91" t="s">
        <v>249</v>
      </c>
      <c r="G7" s="158"/>
      <c r="H7" s="158"/>
      <c r="I7" s="183"/>
      <c r="J7" s="92" t="s">
        <v>250</v>
      </c>
      <c r="K7" s="92" t="s">
        <v>251</v>
      </c>
      <c r="L7" s="92" t="s">
        <v>252</v>
      </c>
      <c r="M7" s="82"/>
    </row>
    <row r="8" spans="1:13" s="94" customFormat="1" hidden="1" x14ac:dyDescent="0.25">
      <c r="A8" s="9"/>
      <c r="B8" s="9"/>
      <c r="C8" s="93"/>
      <c r="D8" s="37" t="s">
        <v>87</v>
      </c>
      <c r="E8" s="37" t="s">
        <v>253</v>
      </c>
      <c r="F8" s="37" t="s">
        <v>88</v>
      </c>
      <c r="G8" s="8"/>
      <c r="H8" s="8"/>
      <c r="I8" s="9"/>
      <c r="J8" s="9"/>
      <c r="K8" s="9"/>
      <c r="L8" s="9"/>
    </row>
    <row r="9" spans="1:13" x14ac:dyDescent="0.25">
      <c r="A9" s="95">
        <v>1</v>
      </c>
      <c r="B9" s="95">
        <v>2</v>
      </c>
      <c r="C9" s="96" t="s">
        <v>254</v>
      </c>
      <c r="D9" s="95">
        <v>3</v>
      </c>
      <c r="E9" s="95">
        <v>4</v>
      </c>
      <c r="F9" s="95" t="s">
        <v>255</v>
      </c>
      <c r="G9" s="43">
        <v>5</v>
      </c>
      <c r="H9" s="97">
        <v>6</v>
      </c>
      <c r="I9" s="95">
        <v>7</v>
      </c>
      <c r="J9" s="95">
        <v>8</v>
      </c>
      <c r="K9" s="95">
        <v>9</v>
      </c>
      <c r="L9" s="95">
        <v>10</v>
      </c>
      <c r="M9" s="82"/>
    </row>
    <row r="10" spans="1:13" x14ac:dyDescent="0.25">
      <c r="A10" s="98">
        <f>1</f>
        <v>1</v>
      </c>
      <c r="B10" s="99" t="s">
        <v>256</v>
      </c>
      <c r="C10" s="100" t="s">
        <v>257</v>
      </c>
      <c r="D10" s="99" t="s">
        <v>94</v>
      </c>
      <c r="E10" s="99" t="s">
        <v>94</v>
      </c>
      <c r="F10" s="99" t="s">
        <v>94</v>
      </c>
      <c r="G10" s="101">
        <v>0</v>
      </c>
      <c r="H10" s="102" t="s">
        <v>94</v>
      </c>
      <c r="I10" s="154">
        <f>J10+K10+L10</f>
        <v>69003</v>
      </c>
      <c r="J10" s="155">
        <v>14416</v>
      </c>
      <c r="K10" s="155">
        <v>41465</v>
      </c>
      <c r="L10" s="155">
        <v>13122</v>
      </c>
      <c r="M10" s="82"/>
    </row>
    <row r="11" spans="1:13" ht="25.5" x14ac:dyDescent="0.25">
      <c r="A11" s="98">
        <f>A10+1</f>
        <v>2</v>
      </c>
      <c r="B11" s="99" t="s">
        <v>123</v>
      </c>
      <c r="C11" s="100" t="s">
        <v>258</v>
      </c>
      <c r="D11" s="99" t="s">
        <v>94</v>
      </c>
      <c r="E11" s="99" t="s">
        <v>122</v>
      </c>
      <c r="F11" s="99" t="s">
        <v>94</v>
      </c>
      <c r="G11" s="101">
        <v>20</v>
      </c>
      <c r="H11" s="102" t="s">
        <v>21</v>
      </c>
      <c r="I11" s="154">
        <f>J11+K11+L11</f>
        <v>276</v>
      </c>
      <c r="J11" s="155">
        <v>51</v>
      </c>
      <c r="K11" s="155">
        <v>183</v>
      </c>
      <c r="L11" s="155">
        <v>42</v>
      </c>
      <c r="M11" s="82"/>
    </row>
    <row r="12" spans="1:13" ht="25.5" x14ac:dyDescent="0.25">
      <c r="A12" s="98">
        <f t="shared" ref="A12:A75" si="0">A11+1</f>
        <v>3</v>
      </c>
      <c r="B12" s="99" t="s">
        <v>147</v>
      </c>
      <c r="C12" s="100" t="s">
        <v>259</v>
      </c>
      <c r="D12" s="99" t="s">
        <v>94</v>
      </c>
      <c r="E12" s="99" t="s">
        <v>146</v>
      </c>
      <c r="F12" s="99" t="s">
        <v>94</v>
      </c>
      <c r="G12" s="101">
        <v>23</v>
      </c>
      <c r="H12" s="102" t="s">
        <v>21</v>
      </c>
      <c r="I12" s="154">
        <f t="shared" ref="I12:I75" si="1">J12+K12+L12</f>
        <v>216</v>
      </c>
      <c r="J12" s="155">
        <v>52</v>
      </c>
      <c r="K12" s="155">
        <v>118</v>
      </c>
      <c r="L12" s="155">
        <v>46</v>
      </c>
      <c r="M12" s="82"/>
    </row>
    <row r="13" spans="1:13" ht="25.5" x14ac:dyDescent="0.25">
      <c r="A13" s="98">
        <f t="shared" si="0"/>
        <v>4</v>
      </c>
      <c r="B13" s="99" t="s">
        <v>228</v>
      </c>
      <c r="C13" s="100" t="s">
        <v>260</v>
      </c>
      <c r="D13" s="99" t="s">
        <v>94</v>
      </c>
      <c r="E13" s="99" t="s">
        <v>227</v>
      </c>
      <c r="F13" s="99" t="s">
        <v>94</v>
      </c>
      <c r="G13" s="101">
        <v>30</v>
      </c>
      <c r="H13" s="102" t="s">
        <v>21</v>
      </c>
      <c r="I13" s="154">
        <f t="shared" si="1"/>
        <v>239</v>
      </c>
      <c r="J13" s="155">
        <v>53</v>
      </c>
      <c r="K13" s="155">
        <v>122</v>
      </c>
      <c r="L13" s="155">
        <v>64</v>
      </c>
      <c r="M13" s="82"/>
    </row>
    <row r="14" spans="1:13" ht="25.5" x14ac:dyDescent="0.25">
      <c r="A14" s="98">
        <f t="shared" si="0"/>
        <v>5</v>
      </c>
      <c r="B14" s="99" t="s">
        <v>261</v>
      </c>
      <c r="C14" s="100" t="s">
        <v>262</v>
      </c>
      <c r="D14" s="99" t="s">
        <v>17</v>
      </c>
      <c r="E14" s="99" t="s">
        <v>94</v>
      </c>
      <c r="F14" s="99" t="s">
        <v>94</v>
      </c>
      <c r="G14" s="101">
        <v>16</v>
      </c>
      <c r="H14" s="102" t="s">
        <v>21</v>
      </c>
      <c r="I14" s="154">
        <f t="shared" si="1"/>
        <v>184</v>
      </c>
      <c r="J14" s="155">
        <v>41</v>
      </c>
      <c r="K14" s="155">
        <v>90</v>
      </c>
      <c r="L14" s="155">
        <v>53</v>
      </c>
      <c r="M14" s="82"/>
    </row>
    <row r="15" spans="1:13" ht="25.5" x14ac:dyDescent="0.25">
      <c r="A15" s="98">
        <f t="shared" si="0"/>
        <v>6</v>
      </c>
      <c r="B15" s="99" t="s">
        <v>221</v>
      </c>
      <c r="C15" s="100" t="s">
        <v>263</v>
      </c>
      <c r="D15" s="99" t="s">
        <v>94</v>
      </c>
      <c r="E15" s="99" t="s">
        <v>220</v>
      </c>
      <c r="F15" s="99" t="s">
        <v>94</v>
      </c>
      <c r="G15" s="101">
        <v>12</v>
      </c>
      <c r="H15" s="102" t="s">
        <v>40</v>
      </c>
      <c r="I15" s="154">
        <f t="shared" si="1"/>
        <v>82</v>
      </c>
      <c r="J15" s="155">
        <v>10</v>
      </c>
      <c r="K15" s="155">
        <v>15</v>
      </c>
      <c r="L15" s="155">
        <v>57</v>
      </c>
      <c r="M15" s="82"/>
    </row>
    <row r="16" spans="1:13" x14ac:dyDescent="0.25">
      <c r="A16" s="98">
        <f t="shared" si="0"/>
        <v>7</v>
      </c>
      <c r="B16" s="99" t="s">
        <v>264</v>
      </c>
      <c r="C16" s="100" t="s">
        <v>265</v>
      </c>
      <c r="D16" s="99" t="s">
        <v>30</v>
      </c>
      <c r="E16" s="99" t="s">
        <v>94</v>
      </c>
      <c r="F16" s="99" t="s">
        <v>94</v>
      </c>
      <c r="G16" s="101">
        <v>38</v>
      </c>
      <c r="H16" s="102" t="s">
        <v>40</v>
      </c>
      <c r="I16" s="154">
        <f t="shared" si="1"/>
        <v>0</v>
      </c>
      <c r="J16" s="155">
        <v>0</v>
      </c>
      <c r="K16" s="155">
        <v>0</v>
      </c>
      <c r="L16" s="155">
        <v>0</v>
      </c>
      <c r="M16" s="82"/>
    </row>
    <row r="17" spans="1:13" x14ac:dyDescent="0.25">
      <c r="A17" s="98">
        <f t="shared" si="0"/>
        <v>8</v>
      </c>
      <c r="B17" s="99" t="s">
        <v>266</v>
      </c>
      <c r="C17" s="100" t="s">
        <v>267</v>
      </c>
      <c r="D17" s="99" t="s">
        <v>26</v>
      </c>
      <c r="E17" s="99" t="s">
        <v>94</v>
      </c>
      <c r="F17" s="99" t="s">
        <v>94</v>
      </c>
      <c r="G17" s="101">
        <v>2</v>
      </c>
      <c r="H17" s="102" t="s">
        <v>21</v>
      </c>
      <c r="I17" s="154">
        <f t="shared" si="1"/>
        <v>16</v>
      </c>
      <c r="J17" s="155">
        <v>1</v>
      </c>
      <c r="K17" s="155">
        <v>5</v>
      </c>
      <c r="L17" s="155">
        <v>10</v>
      </c>
      <c r="M17" s="82"/>
    </row>
    <row r="18" spans="1:13" ht="25.5" x14ac:dyDescent="0.25">
      <c r="A18" s="98">
        <f t="shared" si="0"/>
        <v>9</v>
      </c>
      <c r="B18" s="99" t="s">
        <v>156</v>
      </c>
      <c r="C18" s="100" t="s">
        <v>268</v>
      </c>
      <c r="D18" s="99" t="s">
        <v>94</v>
      </c>
      <c r="E18" s="99" t="s">
        <v>155</v>
      </c>
      <c r="F18" s="99" t="s">
        <v>94</v>
      </c>
      <c r="G18" s="101">
        <v>18</v>
      </c>
      <c r="H18" s="102" t="s">
        <v>21</v>
      </c>
      <c r="I18" s="154">
        <f t="shared" si="1"/>
        <v>297</v>
      </c>
      <c r="J18" s="155">
        <v>54</v>
      </c>
      <c r="K18" s="155">
        <v>215</v>
      </c>
      <c r="L18" s="155">
        <v>28</v>
      </c>
      <c r="M18" s="82"/>
    </row>
    <row r="19" spans="1:13" ht="25.5" x14ac:dyDescent="0.25">
      <c r="A19" s="98">
        <f t="shared" si="0"/>
        <v>10</v>
      </c>
      <c r="B19" s="99" t="s">
        <v>159</v>
      </c>
      <c r="C19" s="100" t="s">
        <v>269</v>
      </c>
      <c r="D19" s="99" t="s">
        <v>94</v>
      </c>
      <c r="E19" s="99" t="s">
        <v>158</v>
      </c>
      <c r="F19" s="99" t="s">
        <v>94</v>
      </c>
      <c r="G19" s="101">
        <v>12</v>
      </c>
      <c r="H19" s="102" t="s">
        <v>21</v>
      </c>
      <c r="I19" s="154">
        <f t="shared" si="1"/>
        <v>689</v>
      </c>
      <c r="J19" s="155">
        <v>162</v>
      </c>
      <c r="K19" s="155">
        <v>489</v>
      </c>
      <c r="L19" s="155">
        <v>38</v>
      </c>
      <c r="M19" s="82"/>
    </row>
    <row r="20" spans="1:13" ht="25.5" x14ac:dyDescent="0.25">
      <c r="A20" s="98">
        <f t="shared" si="0"/>
        <v>11</v>
      </c>
      <c r="B20" s="99" t="s">
        <v>202</v>
      </c>
      <c r="C20" s="100" t="s">
        <v>270</v>
      </c>
      <c r="D20" s="99" t="s">
        <v>94</v>
      </c>
      <c r="E20" s="99" t="s">
        <v>201</v>
      </c>
      <c r="F20" s="99" t="s">
        <v>94</v>
      </c>
      <c r="G20" s="101">
        <v>10</v>
      </c>
      <c r="H20" s="102" t="s">
        <v>40</v>
      </c>
      <c r="I20" s="154">
        <f t="shared" si="1"/>
        <v>157</v>
      </c>
      <c r="J20" s="155">
        <v>35</v>
      </c>
      <c r="K20" s="155">
        <v>25</v>
      </c>
      <c r="L20" s="155">
        <v>97</v>
      </c>
      <c r="M20" s="82"/>
    </row>
    <row r="21" spans="1:13" ht="25.5" x14ac:dyDescent="0.25">
      <c r="A21" s="98">
        <f t="shared" si="0"/>
        <v>12</v>
      </c>
      <c r="B21" s="99" t="s">
        <v>271</v>
      </c>
      <c r="C21" s="100" t="s">
        <v>272</v>
      </c>
      <c r="D21" s="99" t="s">
        <v>94</v>
      </c>
      <c r="E21" s="99" t="s">
        <v>118</v>
      </c>
      <c r="F21" s="99" t="s">
        <v>94</v>
      </c>
      <c r="G21" s="101">
        <v>13</v>
      </c>
      <c r="H21" s="102" t="s">
        <v>273</v>
      </c>
      <c r="I21" s="154">
        <f t="shared" si="1"/>
        <v>1</v>
      </c>
      <c r="J21" s="155">
        <v>0</v>
      </c>
      <c r="K21" s="155">
        <v>1</v>
      </c>
      <c r="L21" s="155">
        <v>0</v>
      </c>
      <c r="M21" s="82"/>
    </row>
    <row r="22" spans="1:13" ht="25.5" x14ac:dyDescent="0.25">
      <c r="A22" s="98">
        <f t="shared" si="0"/>
        <v>13</v>
      </c>
      <c r="B22" s="99" t="s">
        <v>218</v>
      </c>
      <c r="C22" s="100" t="s">
        <v>274</v>
      </c>
      <c r="D22" s="99" t="s">
        <v>94</v>
      </c>
      <c r="E22" s="99" t="s">
        <v>217</v>
      </c>
      <c r="F22" s="99" t="s">
        <v>94</v>
      </c>
      <c r="G22" s="101">
        <v>15</v>
      </c>
      <c r="H22" s="102" t="s">
        <v>21</v>
      </c>
      <c r="I22" s="154">
        <f t="shared" si="1"/>
        <v>120</v>
      </c>
      <c r="J22" s="155">
        <v>18</v>
      </c>
      <c r="K22" s="155">
        <v>55</v>
      </c>
      <c r="L22" s="155">
        <v>47</v>
      </c>
      <c r="M22" s="82"/>
    </row>
    <row r="23" spans="1:13" x14ac:dyDescent="0.25">
      <c r="A23" s="98">
        <f t="shared" si="0"/>
        <v>14</v>
      </c>
      <c r="B23" s="99" t="s">
        <v>275</v>
      </c>
      <c r="C23" s="100" t="s">
        <v>276</v>
      </c>
      <c r="D23" s="99" t="s">
        <v>30</v>
      </c>
      <c r="E23" s="99" t="s">
        <v>94</v>
      </c>
      <c r="F23" s="99" t="s">
        <v>94</v>
      </c>
      <c r="G23" s="101">
        <v>9</v>
      </c>
      <c r="H23" s="102" t="s">
        <v>21</v>
      </c>
      <c r="I23" s="154">
        <f t="shared" si="1"/>
        <v>72</v>
      </c>
      <c r="J23" s="155">
        <v>17</v>
      </c>
      <c r="K23" s="155">
        <v>31</v>
      </c>
      <c r="L23" s="155">
        <v>24</v>
      </c>
      <c r="M23" s="82"/>
    </row>
    <row r="24" spans="1:13" ht="25.5" x14ac:dyDescent="0.25">
      <c r="A24" s="98">
        <f t="shared" si="0"/>
        <v>15</v>
      </c>
      <c r="B24" s="99" t="s">
        <v>277</v>
      </c>
      <c r="C24" s="100" t="s">
        <v>278</v>
      </c>
      <c r="D24" s="99" t="s">
        <v>94</v>
      </c>
      <c r="E24" s="99" t="s">
        <v>107</v>
      </c>
      <c r="F24" s="99" t="s">
        <v>94</v>
      </c>
      <c r="G24" s="101">
        <v>3</v>
      </c>
      <c r="H24" s="102" t="s">
        <v>21</v>
      </c>
      <c r="I24" s="154">
        <f t="shared" si="1"/>
        <v>118</v>
      </c>
      <c r="J24" s="155">
        <v>28</v>
      </c>
      <c r="K24" s="155">
        <v>60</v>
      </c>
      <c r="L24" s="155">
        <v>30</v>
      </c>
      <c r="M24" s="82"/>
    </row>
    <row r="25" spans="1:13" ht="25.5" x14ac:dyDescent="0.25">
      <c r="A25" s="98">
        <f t="shared" si="0"/>
        <v>16</v>
      </c>
      <c r="B25" s="99" t="s">
        <v>150</v>
      </c>
      <c r="C25" s="100" t="s">
        <v>279</v>
      </c>
      <c r="D25" s="99" t="s">
        <v>94</v>
      </c>
      <c r="E25" s="99" t="s">
        <v>149</v>
      </c>
      <c r="F25" s="99" t="s">
        <v>94</v>
      </c>
      <c r="G25" s="101">
        <v>21</v>
      </c>
      <c r="H25" s="102" t="s">
        <v>21</v>
      </c>
      <c r="I25" s="154">
        <f t="shared" si="1"/>
        <v>186</v>
      </c>
      <c r="J25" s="155">
        <v>26</v>
      </c>
      <c r="K25" s="155">
        <v>82</v>
      </c>
      <c r="L25" s="155">
        <v>78</v>
      </c>
      <c r="M25" s="82"/>
    </row>
    <row r="26" spans="1:13" ht="25.5" x14ac:dyDescent="0.25">
      <c r="A26" s="98">
        <f t="shared" si="0"/>
        <v>17</v>
      </c>
      <c r="B26" s="99" t="s">
        <v>152</v>
      </c>
      <c r="C26" s="100" t="s">
        <v>280</v>
      </c>
      <c r="D26" s="99" t="s">
        <v>94</v>
      </c>
      <c r="E26" s="99" t="s">
        <v>151</v>
      </c>
      <c r="F26" s="99" t="s">
        <v>94</v>
      </c>
      <c r="G26" s="101">
        <v>12</v>
      </c>
      <c r="H26" s="102" t="s">
        <v>21</v>
      </c>
      <c r="I26" s="154">
        <f t="shared" si="1"/>
        <v>946</v>
      </c>
      <c r="J26" s="155">
        <v>205</v>
      </c>
      <c r="K26" s="155">
        <v>325</v>
      </c>
      <c r="L26" s="155">
        <v>416</v>
      </c>
      <c r="M26" s="82"/>
    </row>
    <row r="27" spans="1:13" ht="25.5" x14ac:dyDescent="0.25">
      <c r="A27" s="98">
        <f t="shared" si="0"/>
        <v>18</v>
      </c>
      <c r="B27" s="99" t="s">
        <v>281</v>
      </c>
      <c r="C27" s="100" t="s">
        <v>282</v>
      </c>
      <c r="D27" s="99" t="s">
        <v>94</v>
      </c>
      <c r="E27" s="99" t="s">
        <v>133</v>
      </c>
      <c r="F27" s="99" t="s">
        <v>94</v>
      </c>
      <c r="G27" s="101">
        <v>5</v>
      </c>
      <c r="H27" s="102" t="s">
        <v>21</v>
      </c>
      <c r="I27" s="154">
        <f t="shared" si="1"/>
        <v>32</v>
      </c>
      <c r="J27" s="155">
        <v>10</v>
      </c>
      <c r="K27" s="155">
        <v>9</v>
      </c>
      <c r="L27" s="155">
        <v>13</v>
      </c>
      <c r="M27" s="82"/>
    </row>
    <row r="28" spans="1:13" ht="25.5" x14ac:dyDescent="0.25">
      <c r="A28" s="98">
        <f t="shared" si="0"/>
        <v>19</v>
      </c>
      <c r="B28" s="99" t="s">
        <v>119</v>
      </c>
      <c r="C28" s="100" t="s">
        <v>283</v>
      </c>
      <c r="D28" s="99" t="s">
        <v>94</v>
      </c>
      <c r="E28" s="99" t="s">
        <v>118</v>
      </c>
      <c r="F28" s="99" t="s">
        <v>94</v>
      </c>
      <c r="G28" s="101">
        <v>37</v>
      </c>
      <c r="H28" s="102" t="s">
        <v>21</v>
      </c>
      <c r="I28" s="154">
        <f t="shared" si="1"/>
        <v>92</v>
      </c>
      <c r="J28" s="155">
        <v>0</v>
      </c>
      <c r="K28" s="155">
        <v>53</v>
      </c>
      <c r="L28" s="155">
        <v>39</v>
      </c>
      <c r="M28" s="82"/>
    </row>
    <row r="29" spans="1:13" ht="25.5" x14ac:dyDescent="0.25">
      <c r="A29" s="98">
        <f t="shared" si="0"/>
        <v>20</v>
      </c>
      <c r="B29" s="99" t="s">
        <v>284</v>
      </c>
      <c r="C29" s="100" t="s">
        <v>285</v>
      </c>
      <c r="D29" s="99" t="s">
        <v>17</v>
      </c>
      <c r="E29" s="99" t="s">
        <v>94</v>
      </c>
      <c r="F29" s="99" t="s">
        <v>94</v>
      </c>
      <c r="G29" s="101">
        <v>16</v>
      </c>
      <c r="H29" s="102" t="s">
        <v>40</v>
      </c>
      <c r="I29" s="154">
        <f t="shared" si="1"/>
        <v>28</v>
      </c>
      <c r="J29" s="155">
        <v>8</v>
      </c>
      <c r="K29" s="155">
        <v>16</v>
      </c>
      <c r="L29" s="155">
        <v>4</v>
      </c>
      <c r="M29" s="82"/>
    </row>
    <row r="30" spans="1:13" ht="25.5" x14ac:dyDescent="0.25">
      <c r="A30" s="98">
        <f t="shared" si="0"/>
        <v>21</v>
      </c>
      <c r="B30" s="99" t="s">
        <v>286</v>
      </c>
      <c r="C30" s="100" t="s">
        <v>287</v>
      </c>
      <c r="D30" s="99" t="s">
        <v>94</v>
      </c>
      <c r="E30" s="99" t="s">
        <v>211</v>
      </c>
      <c r="F30" s="99" t="s">
        <v>94</v>
      </c>
      <c r="G30" s="101">
        <v>2</v>
      </c>
      <c r="H30" s="102" t="s">
        <v>21</v>
      </c>
      <c r="I30" s="154">
        <f t="shared" si="1"/>
        <v>47</v>
      </c>
      <c r="J30" s="155">
        <v>7</v>
      </c>
      <c r="K30" s="155">
        <v>7</v>
      </c>
      <c r="L30" s="155">
        <v>33</v>
      </c>
      <c r="M30" s="82"/>
    </row>
    <row r="31" spans="1:13" ht="25.5" x14ac:dyDescent="0.25">
      <c r="A31" s="98">
        <f t="shared" si="0"/>
        <v>22</v>
      </c>
      <c r="B31" s="99" t="s">
        <v>288</v>
      </c>
      <c r="C31" s="100" t="s">
        <v>289</v>
      </c>
      <c r="D31" s="99" t="s">
        <v>17</v>
      </c>
      <c r="E31" s="99" t="s">
        <v>94</v>
      </c>
      <c r="F31" s="99" t="s">
        <v>94</v>
      </c>
      <c r="G31" s="101">
        <v>9</v>
      </c>
      <c r="H31" s="102" t="s">
        <v>21</v>
      </c>
      <c r="I31" s="154">
        <f t="shared" si="1"/>
        <v>22</v>
      </c>
      <c r="J31" s="155">
        <v>7</v>
      </c>
      <c r="K31" s="155">
        <v>13</v>
      </c>
      <c r="L31" s="155">
        <v>2</v>
      </c>
      <c r="M31" s="82"/>
    </row>
    <row r="32" spans="1:13" ht="25.5" x14ac:dyDescent="0.25">
      <c r="A32" s="98">
        <f t="shared" si="0"/>
        <v>23</v>
      </c>
      <c r="B32" s="99" t="s">
        <v>100</v>
      </c>
      <c r="C32" s="100" t="s">
        <v>290</v>
      </c>
      <c r="D32" s="99" t="s">
        <v>94</v>
      </c>
      <c r="E32" s="99" t="s">
        <v>99</v>
      </c>
      <c r="F32" s="99" t="s">
        <v>94</v>
      </c>
      <c r="G32" s="101">
        <v>33</v>
      </c>
      <c r="H32" s="102" t="s">
        <v>21</v>
      </c>
      <c r="I32" s="154">
        <f t="shared" si="1"/>
        <v>193</v>
      </c>
      <c r="J32" s="155">
        <v>30</v>
      </c>
      <c r="K32" s="155">
        <v>133</v>
      </c>
      <c r="L32" s="155">
        <v>30</v>
      </c>
      <c r="M32" s="82"/>
    </row>
    <row r="33" spans="1:13" x14ac:dyDescent="0.25">
      <c r="A33" s="98">
        <f t="shared" si="0"/>
        <v>24</v>
      </c>
      <c r="B33" s="99" t="s">
        <v>291</v>
      </c>
      <c r="C33" s="100" t="s">
        <v>292</v>
      </c>
      <c r="D33" s="99" t="s">
        <v>30</v>
      </c>
      <c r="E33" s="99" t="s">
        <v>94</v>
      </c>
      <c r="F33" s="99" t="s">
        <v>94</v>
      </c>
      <c r="G33" s="101">
        <v>16</v>
      </c>
      <c r="H33" s="102" t="s">
        <v>273</v>
      </c>
      <c r="I33" s="154">
        <f t="shared" si="1"/>
        <v>0</v>
      </c>
      <c r="J33" s="155">
        <v>0</v>
      </c>
      <c r="K33" s="155">
        <v>0</v>
      </c>
      <c r="L33" s="155">
        <v>0</v>
      </c>
      <c r="M33" s="82"/>
    </row>
    <row r="34" spans="1:13" ht="25.5" x14ac:dyDescent="0.25">
      <c r="A34" s="98">
        <f t="shared" si="0"/>
        <v>25</v>
      </c>
      <c r="B34" s="99" t="s">
        <v>293</v>
      </c>
      <c r="C34" s="100" t="s">
        <v>294</v>
      </c>
      <c r="D34" s="99" t="s">
        <v>17</v>
      </c>
      <c r="E34" s="99" t="s">
        <v>94</v>
      </c>
      <c r="F34" s="99" t="s">
        <v>94</v>
      </c>
      <c r="G34" s="101">
        <v>7</v>
      </c>
      <c r="H34" s="102" t="s">
        <v>21</v>
      </c>
      <c r="I34" s="154">
        <f t="shared" si="1"/>
        <v>98</v>
      </c>
      <c r="J34" s="155">
        <v>31</v>
      </c>
      <c r="K34" s="155">
        <v>44</v>
      </c>
      <c r="L34" s="155">
        <v>23</v>
      </c>
      <c r="M34" s="82"/>
    </row>
    <row r="35" spans="1:13" ht="25.5" x14ac:dyDescent="0.25">
      <c r="A35" s="98">
        <f t="shared" si="0"/>
        <v>26</v>
      </c>
      <c r="B35" s="99" t="s">
        <v>295</v>
      </c>
      <c r="C35" s="100" t="s">
        <v>296</v>
      </c>
      <c r="D35" s="99" t="s">
        <v>94</v>
      </c>
      <c r="E35" s="99" t="s">
        <v>110</v>
      </c>
      <c r="F35" s="99" t="s">
        <v>94</v>
      </c>
      <c r="G35" s="101">
        <v>0.5</v>
      </c>
      <c r="H35" s="102" t="s">
        <v>21</v>
      </c>
      <c r="I35" s="154">
        <f t="shared" si="1"/>
        <v>121</v>
      </c>
      <c r="J35" s="155">
        <v>26</v>
      </c>
      <c r="K35" s="155">
        <v>68</v>
      </c>
      <c r="L35" s="155">
        <v>27</v>
      </c>
      <c r="M35" s="82"/>
    </row>
    <row r="36" spans="1:13" ht="25.5" x14ac:dyDescent="0.25">
      <c r="A36" s="98">
        <f t="shared" si="0"/>
        <v>27</v>
      </c>
      <c r="B36" s="99" t="s">
        <v>177</v>
      </c>
      <c r="C36" s="100" t="s">
        <v>297</v>
      </c>
      <c r="D36" s="99" t="s">
        <v>94</v>
      </c>
      <c r="E36" s="99" t="s">
        <v>176</v>
      </c>
      <c r="F36" s="99" t="s">
        <v>94</v>
      </c>
      <c r="G36" s="101">
        <v>14</v>
      </c>
      <c r="H36" s="102" t="s">
        <v>21</v>
      </c>
      <c r="I36" s="154">
        <f t="shared" si="1"/>
        <v>127</v>
      </c>
      <c r="J36" s="155">
        <v>13</v>
      </c>
      <c r="K36" s="155">
        <v>78</v>
      </c>
      <c r="L36" s="155">
        <v>36</v>
      </c>
      <c r="M36" s="82"/>
    </row>
    <row r="37" spans="1:13" x14ac:dyDescent="0.25">
      <c r="A37" s="98">
        <f t="shared" si="0"/>
        <v>28</v>
      </c>
      <c r="B37" s="99" t="s">
        <v>298</v>
      </c>
      <c r="C37" s="100" t="s">
        <v>299</v>
      </c>
      <c r="D37" s="99" t="s">
        <v>26</v>
      </c>
      <c r="E37" s="99" t="s">
        <v>94</v>
      </c>
      <c r="F37" s="99" t="s">
        <v>94</v>
      </c>
      <c r="G37" s="101">
        <v>5</v>
      </c>
      <c r="H37" s="102" t="s">
        <v>273</v>
      </c>
      <c r="I37" s="154">
        <f t="shared" si="1"/>
        <v>30</v>
      </c>
      <c r="J37" s="155">
        <v>19</v>
      </c>
      <c r="K37" s="155">
        <v>9</v>
      </c>
      <c r="L37" s="155">
        <v>2</v>
      </c>
      <c r="M37" s="82"/>
    </row>
    <row r="38" spans="1:13" ht="25.5" x14ac:dyDescent="0.25">
      <c r="A38" s="98">
        <f t="shared" si="0"/>
        <v>29</v>
      </c>
      <c r="B38" s="99" t="s">
        <v>236</v>
      </c>
      <c r="C38" s="100" t="s">
        <v>300</v>
      </c>
      <c r="D38" s="99" t="s">
        <v>94</v>
      </c>
      <c r="E38" s="99" t="s">
        <v>235</v>
      </c>
      <c r="F38" s="99" t="s">
        <v>94</v>
      </c>
      <c r="G38" s="101">
        <v>6</v>
      </c>
      <c r="H38" s="102" t="s">
        <v>21</v>
      </c>
      <c r="I38" s="154">
        <f t="shared" si="1"/>
        <v>131</v>
      </c>
      <c r="J38" s="155">
        <v>29</v>
      </c>
      <c r="K38" s="155">
        <v>23</v>
      </c>
      <c r="L38" s="155">
        <v>79</v>
      </c>
      <c r="M38" s="82"/>
    </row>
    <row r="39" spans="1:13" ht="25.5" x14ac:dyDescent="0.25">
      <c r="A39" s="98">
        <f t="shared" si="0"/>
        <v>30</v>
      </c>
      <c r="B39" s="99" t="s">
        <v>96</v>
      </c>
      <c r="C39" s="100" t="s">
        <v>301</v>
      </c>
      <c r="D39" s="99" t="s">
        <v>94</v>
      </c>
      <c r="E39" s="99" t="s">
        <v>95</v>
      </c>
      <c r="F39" s="99" t="s">
        <v>94</v>
      </c>
      <c r="G39" s="101">
        <v>28</v>
      </c>
      <c r="H39" s="102" t="s">
        <v>21</v>
      </c>
      <c r="I39" s="154">
        <f t="shared" si="1"/>
        <v>146</v>
      </c>
      <c r="J39" s="155">
        <v>28</v>
      </c>
      <c r="K39" s="155">
        <v>102</v>
      </c>
      <c r="L39" s="155">
        <v>16</v>
      </c>
      <c r="M39" s="82"/>
    </row>
    <row r="40" spans="1:13" x14ac:dyDescent="0.25">
      <c r="A40" s="98">
        <f t="shared" si="0"/>
        <v>31</v>
      </c>
      <c r="B40" s="99" t="s">
        <v>302</v>
      </c>
      <c r="C40" s="100" t="s">
        <v>303</v>
      </c>
      <c r="D40" s="99" t="s">
        <v>26</v>
      </c>
      <c r="E40" s="99" t="s">
        <v>94</v>
      </c>
      <c r="F40" s="99" t="s">
        <v>94</v>
      </c>
      <c r="G40" s="101">
        <v>13</v>
      </c>
      <c r="H40" s="102" t="s">
        <v>21</v>
      </c>
      <c r="I40" s="154">
        <f t="shared" si="1"/>
        <v>13</v>
      </c>
      <c r="J40" s="155">
        <v>0</v>
      </c>
      <c r="K40" s="155">
        <v>5</v>
      </c>
      <c r="L40" s="155">
        <v>8</v>
      </c>
      <c r="M40" s="82"/>
    </row>
    <row r="41" spans="1:13" ht="25.5" x14ac:dyDescent="0.25">
      <c r="A41" s="98">
        <f t="shared" si="0"/>
        <v>32</v>
      </c>
      <c r="B41" s="99" t="s">
        <v>144</v>
      </c>
      <c r="C41" s="100" t="s">
        <v>304</v>
      </c>
      <c r="D41" s="99" t="s">
        <v>94</v>
      </c>
      <c r="E41" s="99" t="s">
        <v>143</v>
      </c>
      <c r="F41" s="99" t="s">
        <v>94</v>
      </c>
      <c r="G41" s="101">
        <v>15</v>
      </c>
      <c r="H41" s="102" t="s">
        <v>21</v>
      </c>
      <c r="I41" s="154">
        <f t="shared" si="1"/>
        <v>258</v>
      </c>
      <c r="J41" s="155">
        <v>71</v>
      </c>
      <c r="K41" s="155">
        <v>158</v>
      </c>
      <c r="L41" s="155">
        <v>29</v>
      </c>
      <c r="M41" s="82"/>
    </row>
    <row r="42" spans="1:13" ht="25.5" x14ac:dyDescent="0.25">
      <c r="A42" s="98">
        <f t="shared" si="0"/>
        <v>33</v>
      </c>
      <c r="B42" s="99" t="s">
        <v>141</v>
      </c>
      <c r="C42" s="100" t="s">
        <v>305</v>
      </c>
      <c r="D42" s="99" t="s">
        <v>94</v>
      </c>
      <c r="E42" s="99" t="s">
        <v>140</v>
      </c>
      <c r="F42" s="99" t="s">
        <v>94</v>
      </c>
      <c r="G42" s="101">
        <v>11</v>
      </c>
      <c r="H42" s="102" t="s">
        <v>21</v>
      </c>
      <c r="I42" s="154">
        <f t="shared" si="1"/>
        <v>403</v>
      </c>
      <c r="J42" s="155">
        <v>109</v>
      </c>
      <c r="K42" s="155">
        <v>173</v>
      </c>
      <c r="L42" s="155">
        <v>121</v>
      </c>
      <c r="M42" s="82"/>
    </row>
    <row r="43" spans="1:13" ht="25.5" x14ac:dyDescent="0.25">
      <c r="A43" s="98">
        <f t="shared" si="0"/>
        <v>34</v>
      </c>
      <c r="B43" s="99" t="s">
        <v>195</v>
      </c>
      <c r="C43" s="100" t="s">
        <v>306</v>
      </c>
      <c r="D43" s="99" t="s">
        <v>94</v>
      </c>
      <c r="E43" s="99" t="s">
        <v>194</v>
      </c>
      <c r="F43" s="99" t="s">
        <v>94</v>
      </c>
      <c r="G43" s="101">
        <v>22</v>
      </c>
      <c r="H43" s="102" t="s">
        <v>273</v>
      </c>
      <c r="I43" s="154">
        <f t="shared" si="1"/>
        <v>21</v>
      </c>
      <c r="J43" s="155">
        <v>6</v>
      </c>
      <c r="K43" s="155">
        <v>7</v>
      </c>
      <c r="L43" s="155">
        <v>8</v>
      </c>
      <c r="M43" s="82"/>
    </row>
    <row r="44" spans="1:13" ht="25.5" x14ac:dyDescent="0.25">
      <c r="A44" s="98">
        <f t="shared" si="0"/>
        <v>35</v>
      </c>
      <c r="B44" s="99" t="s">
        <v>307</v>
      </c>
      <c r="C44" s="100" t="s">
        <v>308</v>
      </c>
      <c r="D44" s="99" t="s">
        <v>94</v>
      </c>
      <c r="E44" s="99" t="s">
        <v>95</v>
      </c>
      <c r="F44" s="99" t="s">
        <v>94</v>
      </c>
      <c r="G44" s="101">
        <v>2</v>
      </c>
      <c r="H44" s="102" t="s">
        <v>21</v>
      </c>
      <c r="I44" s="154">
        <f t="shared" si="1"/>
        <v>22</v>
      </c>
      <c r="J44" s="155">
        <v>2</v>
      </c>
      <c r="K44" s="155">
        <v>9</v>
      </c>
      <c r="L44" s="155">
        <v>11</v>
      </c>
      <c r="M44" s="82"/>
    </row>
    <row r="45" spans="1:13" ht="25.5" x14ac:dyDescent="0.25">
      <c r="A45" s="98">
        <f t="shared" si="0"/>
        <v>36</v>
      </c>
      <c r="B45" s="99" t="s">
        <v>131</v>
      </c>
      <c r="C45" s="100" t="s">
        <v>309</v>
      </c>
      <c r="D45" s="99" t="s">
        <v>94</v>
      </c>
      <c r="E45" s="99" t="s">
        <v>130</v>
      </c>
      <c r="F45" s="99" t="s">
        <v>94</v>
      </c>
      <c r="G45" s="101">
        <v>27</v>
      </c>
      <c r="H45" s="102" t="s">
        <v>21</v>
      </c>
      <c r="I45" s="154">
        <f t="shared" si="1"/>
        <v>226</v>
      </c>
      <c r="J45" s="155">
        <v>67</v>
      </c>
      <c r="K45" s="155">
        <v>103</v>
      </c>
      <c r="L45" s="155">
        <v>56</v>
      </c>
      <c r="M45" s="82"/>
    </row>
    <row r="46" spans="1:13" ht="25.5" x14ac:dyDescent="0.25">
      <c r="A46" s="98">
        <f t="shared" si="0"/>
        <v>37</v>
      </c>
      <c r="B46" s="99" t="s">
        <v>310</v>
      </c>
      <c r="C46" s="100" t="s">
        <v>311</v>
      </c>
      <c r="D46" s="99" t="s">
        <v>94</v>
      </c>
      <c r="E46" s="99" t="s">
        <v>110</v>
      </c>
      <c r="F46" s="99" t="s">
        <v>94</v>
      </c>
      <c r="G46" s="101">
        <v>1</v>
      </c>
      <c r="H46" s="102" t="s">
        <v>21</v>
      </c>
      <c r="I46" s="154">
        <f t="shared" si="1"/>
        <v>110</v>
      </c>
      <c r="J46" s="155">
        <v>34</v>
      </c>
      <c r="K46" s="155">
        <v>51</v>
      </c>
      <c r="L46" s="155">
        <v>25</v>
      </c>
      <c r="M46" s="82"/>
    </row>
    <row r="47" spans="1:13" x14ac:dyDescent="0.25">
      <c r="A47" s="98">
        <f t="shared" si="0"/>
        <v>38</v>
      </c>
      <c r="B47" s="99" t="s">
        <v>312</v>
      </c>
      <c r="C47" s="100" t="s">
        <v>313</v>
      </c>
      <c r="D47" s="99" t="s">
        <v>26</v>
      </c>
      <c r="E47" s="99" t="s">
        <v>94</v>
      </c>
      <c r="F47" s="99" t="s">
        <v>94</v>
      </c>
      <c r="G47" s="101">
        <v>24</v>
      </c>
      <c r="H47" s="102" t="s">
        <v>21</v>
      </c>
      <c r="I47" s="154">
        <f t="shared" si="1"/>
        <v>0</v>
      </c>
      <c r="J47" s="155">
        <v>0</v>
      </c>
      <c r="K47" s="155">
        <v>0</v>
      </c>
      <c r="L47" s="155">
        <v>0</v>
      </c>
      <c r="M47" s="82"/>
    </row>
    <row r="48" spans="1:13" ht="25.5" x14ac:dyDescent="0.25">
      <c r="A48" s="98">
        <f t="shared" si="0"/>
        <v>39</v>
      </c>
      <c r="B48" s="99" t="s">
        <v>314</v>
      </c>
      <c r="C48" s="100" t="s">
        <v>315</v>
      </c>
      <c r="D48" s="99" t="s">
        <v>94</v>
      </c>
      <c r="E48" s="99" t="s">
        <v>114</v>
      </c>
      <c r="F48" s="99" t="s">
        <v>94</v>
      </c>
      <c r="G48" s="101">
        <v>12</v>
      </c>
      <c r="H48" s="102" t="s">
        <v>21</v>
      </c>
      <c r="I48" s="154">
        <f t="shared" si="1"/>
        <v>13</v>
      </c>
      <c r="J48" s="155">
        <v>3</v>
      </c>
      <c r="K48" s="155">
        <v>4</v>
      </c>
      <c r="L48" s="155">
        <v>6</v>
      </c>
      <c r="M48" s="82"/>
    </row>
    <row r="49" spans="1:13" ht="25.5" x14ac:dyDescent="0.25">
      <c r="A49" s="98">
        <f t="shared" si="0"/>
        <v>40</v>
      </c>
      <c r="B49" s="99" t="s">
        <v>316</v>
      </c>
      <c r="C49" s="100" t="s">
        <v>317</v>
      </c>
      <c r="D49" s="99" t="s">
        <v>17</v>
      </c>
      <c r="E49" s="99" t="s">
        <v>94</v>
      </c>
      <c r="F49" s="99" t="s">
        <v>94</v>
      </c>
      <c r="G49" s="101">
        <v>0.5</v>
      </c>
      <c r="H49" s="102" t="s">
        <v>318</v>
      </c>
      <c r="I49" s="154">
        <f t="shared" si="1"/>
        <v>2</v>
      </c>
      <c r="J49" s="155">
        <v>0</v>
      </c>
      <c r="K49" s="155">
        <v>2</v>
      </c>
      <c r="L49" s="155">
        <v>0</v>
      </c>
      <c r="M49" s="82"/>
    </row>
    <row r="50" spans="1:13" x14ac:dyDescent="0.25">
      <c r="A50" s="98">
        <f t="shared" si="0"/>
        <v>41</v>
      </c>
      <c r="B50" s="99" t="s">
        <v>319</v>
      </c>
      <c r="C50" s="100" t="s">
        <v>320</v>
      </c>
      <c r="D50" s="99" t="s">
        <v>26</v>
      </c>
      <c r="E50" s="99" t="s">
        <v>94</v>
      </c>
      <c r="F50" s="99" t="s">
        <v>94</v>
      </c>
      <c r="G50" s="101">
        <v>21</v>
      </c>
      <c r="H50" s="102" t="s">
        <v>21</v>
      </c>
      <c r="I50" s="154">
        <f t="shared" si="1"/>
        <v>0</v>
      </c>
      <c r="J50" s="155">
        <v>0</v>
      </c>
      <c r="K50" s="155">
        <v>0</v>
      </c>
      <c r="L50" s="155">
        <v>0</v>
      </c>
      <c r="M50" s="82"/>
    </row>
    <row r="51" spans="1:13" ht="25.5" x14ac:dyDescent="0.25">
      <c r="A51" s="98">
        <f t="shared" si="0"/>
        <v>42</v>
      </c>
      <c r="B51" s="99" t="s">
        <v>188</v>
      </c>
      <c r="C51" s="100" t="s">
        <v>321</v>
      </c>
      <c r="D51" s="99" t="s">
        <v>94</v>
      </c>
      <c r="E51" s="99" t="s">
        <v>187</v>
      </c>
      <c r="F51" s="99" t="s">
        <v>94</v>
      </c>
      <c r="G51" s="101">
        <v>17</v>
      </c>
      <c r="H51" s="102" t="s">
        <v>21</v>
      </c>
      <c r="I51" s="154">
        <f t="shared" si="1"/>
        <v>141</v>
      </c>
      <c r="J51" s="155">
        <v>37</v>
      </c>
      <c r="K51" s="155">
        <v>69</v>
      </c>
      <c r="L51" s="155">
        <v>35</v>
      </c>
      <c r="M51" s="82"/>
    </row>
    <row r="52" spans="1:13" ht="25.5" x14ac:dyDescent="0.25">
      <c r="A52" s="98">
        <f t="shared" si="0"/>
        <v>43</v>
      </c>
      <c r="B52" s="99" t="s">
        <v>170</v>
      </c>
      <c r="C52" s="100" t="s">
        <v>322</v>
      </c>
      <c r="D52" s="99" t="s">
        <v>94</v>
      </c>
      <c r="E52" s="99" t="s">
        <v>169</v>
      </c>
      <c r="F52" s="99" t="s">
        <v>94</v>
      </c>
      <c r="G52" s="101">
        <v>25</v>
      </c>
      <c r="H52" s="102" t="s">
        <v>21</v>
      </c>
      <c r="I52" s="154">
        <f t="shared" si="1"/>
        <v>135</v>
      </c>
      <c r="J52" s="155">
        <v>34</v>
      </c>
      <c r="K52" s="155">
        <v>73</v>
      </c>
      <c r="L52" s="155">
        <v>28</v>
      </c>
      <c r="M52" s="82"/>
    </row>
    <row r="53" spans="1:13" ht="25.5" x14ac:dyDescent="0.25">
      <c r="A53" s="98">
        <f t="shared" si="0"/>
        <v>44</v>
      </c>
      <c r="B53" s="99" t="s">
        <v>134</v>
      </c>
      <c r="C53" s="100" t="s">
        <v>323</v>
      </c>
      <c r="D53" s="99" t="s">
        <v>94</v>
      </c>
      <c r="E53" s="99" t="s">
        <v>133</v>
      </c>
      <c r="F53" s="99" t="s">
        <v>94</v>
      </c>
      <c r="G53" s="101">
        <v>31</v>
      </c>
      <c r="H53" s="102" t="s">
        <v>21</v>
      </c>
      <c r="I53" s="154">
        <f t="shared" si="1"/>
        <v>108</v>
      </c>
      <c r="J53" s="155">
        <v>28</v>
      </c>
      <c r="K53" s="155">
        <v>69</v>
      </c>
      <c r="L53" s="155">
        <v>11</v>
      </c>
      <c r="M53" s="82"/>
    </row>
    <row r="54" spans="1:13" ht="25.5" x14ac:dyDescent="0.25">
      <c r="A54" s="98">
        <f t="shared" si="0"/>
        <v>45</v>
      </c>
      <c r="B54" s="99" t="s">
        <v>324</v>
      </c>
      <c r="C54" s="100" t="s">
        <v>325</v>
      </c>
      <c r="D54" s="99" t="s">
        <v>22</v>
      </c>
      <c r="E54" s="99" t="s">
        <v>94</v>
      </c>
      <c r="F54" s="99" t="s">
        <v>94</v>
      </c>
      <c r="G54" s="101">
        <v>12</v>
      </c>
      <c r="H54" s="102" t="s">
        <v>21</v>
      </c>
      <c r="I54" s="154">
        <f t="shared" si="1"/>
        <v>27</v>
      </c>
      <c r="J54" s="155">
        <v>6</v>
      </c>
      <c r="K54" s="155">
        <v>3</v>
      </c>
      <c r="L54" s="155">
        <v>18</v>
      </c>
      <c r="M54" s="82"/>
    </row>
    <row r="55" spans="1:13" x14ac:dyDescent="0.25">
      <c r="A55" s="98">
        <f t="shared" si="0"/>
        <v>46</v>
      </c>
      <c r="B55" s="99" t="s">
        <v>326</v>
      </c>
      <c r="C55" s="100" t="s">
        <v>327</v>
      </c>
      <c r="D55" s="99" t="s">
        <v>34</v>
      </c>
      <c r="E55" s="99" t="s">
        <v>94</v>
      </c>
      <c r="F55" s="99" t="s">
        <v>94</v>
      </c>
      <c r="G55" s="101">
        <v>0.5</v>
      </c>
      <c r="H55" s="102" t="s">
        <v>318</v>
      </c>
      <c r="I55" s="154">
        <f t="shared" si="1"/>
        <v>1</v>
      </c>
      <c r="J55" s="155">
        <v>0</v>
      </c>
      <c r="K55" s="155">
        <v>0</v>
      </c>
      <c r="L55" s="155">
        <v>1</v>
      </c>
      <c r="M55" s="82"/>
    </row>
    <row r="56" spans="1:13" x14ac:dyDescent="0.25">
      <c r="A56" s="98">
        <f t="shared" si="0"/>
        <v>47</v>
      </c>
      <c r="B56" s="99" t="s">
        <v>328</v>
      </c>
      <c r="C56" s="100" t="s">
        <v>329</v>
      </c>
      <c r="D56" s="99" t="s">
        <v>30</v>
      </c>
      <c r="E56" s="99" t="s">
        <v>94</v>
      </c>
      <c r="F56" s="99" t="s">
        <v>94</v>
      </c>
      <c r="G56" s="101">
        <v>10</v>
      </c>
      <c r="H56" s="102" t="s">
        <v>318</v>
      </c>
      <c r="I56" s="154">
        <f t="shared" si="1"/>
        <v>40</v>
      </c>
      <c r="J56" s="155">
        <v>11</v>
      </c>
      <c r="K56" s="155">
        <v>15</v>
      </c>
      <c r="L56" s="155">
        <v>14</v>
      </c>
      <c r="M56" s="82"/>
    </row>
    <row r="57" spans="1:13" ht="25.5" x14ac:dyDescent="0.25">
      <c r="A57" s="98">
        <f t="shared" si="0"/>
        <v>48</v>
      </c>
      <c r="B57" s="99" t="s">
        <v>224</v>
      </c>
      <c r="C57" s="100" t="s">
        <v>330</v>
      </c>
      <c r="D57" s="99" t="s">
        <v>94</v>
      </c>
      <c r="E57" s="99" t="s">
        <v>223</v>
      </c>
      <c r="F57" s="99" t="s">
        <v>94</v>
      </c>
      <c r="G57" s="101">
        <v>9</v>
      </c>
      <c r="H57" s="102" t="s">
        <v>21</v>
      </c>
      <c r="I57" s="154">
        <f t="shared" si="1"/>
        <v>333</v>
      </c>
      <c r="J57" s="155">
        <v>63</v>
      </c>
      <c r="K57" s="155">
        <v>137</v>
      </c>
      <c r="L57" s="155">
        <v>133</v>
      </c>
      <c r="M57" s="82"/>
    </row>
    <row r="58" spans="1:13" x14ac:dyDescent="0.25">
      <c r="A58" s="98">
        <f t="shared" si="0"/>
        <v>49</v>
      </c>
      <c r="B58" s="99" t="s">
        <v>331</v>
      </c>
      <c r="C58" s="100" t="s">
        <v>332</v>
      </c>
      <c r="D58" s="99" t="s">
        <v>26</v>
      </c>
      <c r="E58" s="99" t="s">
        <v>94</v>
      </c>
      <c r="F58" s="99" t="s">
        <v>94</v>
      </c>
      <c r="G58" s="101">
        <v>16</v>
      </c>
      <c r="H58" s="102" t="s">
        <v>21</v>
      </c>
      <c r="I58" s="154">
        <f t="shared" si="1"/>
        <v>57</v>
      </c>
      <c r="J58" s="155">
        <v>9</v>
      </c>
      <c r="K58" s="155">
        <v>26</v>
      </c>
      <c r="L58" s="155">
        <v>22</v>
      </c>
      <c r="M58" s="82"/>
    </row>
    <row r="59" spans="1:13" ht="25.5" x14ac:dyDescent="0.25">
      <c r="A59" s="98">
        <f t="shared" si="0"/>
        <v>50</v>
      </c>
      <c r="B59" s="99" t="s">
        <v>333</v>
      </c>
      <c r="C59" s="100" t="s">
        <v>334</v>
      </c>
      <c r="D59" s="99" t="s">
        <v>94</v>
      </c>
      <c r="E59" s="99" t="s">
        <v>165</v>
      </c>
      <c r="F59" s="99" t="s">
        <v>94</v>
      </c>
      <c r="G59" s="101">
        <v>2</v>
      </c>
      <c r="H59" s="102" t="s">
        <v>21</v>
      </c>
      <c r="I59" s="154">
        <f t="shared" si="1"/>
        <v>50</v>
      </c>
      <c r="J59" s="155">
        <v>11</v>
      </c>
      <c r="K59" s="155">
        <v>15</v>
      </c>
      <c r="L59" s="155">
        <v>24</v>
      </c>
      <c r="M59" s="82"/>
    </row>
    <row r="60" spans="1:13" ht="25.5" x14ac:dyDescent="0.25">
      <c r="A60" s="98">
        <f t="shared" si="0"/>
        <v>51</v>
      </c>
      <c r="B60" s="99" t="s">
        <v>166</v>
      </c>
      <c r="C60" s="100" t="s">
        <v>335</v>
      </c>
      <c r="D60" s="99" t="s">
        <v>94</v>
      </c>
      <c r="E60" s="99" t="s">
        <v>165</v>
      </c>
      <c r="F60" s="99" t="s">
        <v>94</v>
      </c>
      <c r="G60" s="101">
        <v>17</v>
      </c>
      <c r="H60" s="102" t="s">
        <v>21</v>
      </c>
      <c r="I60" s="154">
        <f t="shared" si="1"/>
        <v>454</v>
      </c>
      <c r="J60" s="155">
        <v>91</v>
      </c>
      <c r="K60" s="155">
        <v>74</v>
      </c>
      <c r="L60" s="155">
        <v>289</v>
      </c>
      <c r="M60" s="82"/>
    </row>
    <row r="61" spans="1:13" ht="25.5" x14ac:dyDescent="0.25">
      <c r="A61" s="98">
        <f t="shared" si="0"/>
        <v>52</v>
      </c>
      <c r="B61" s="99" t="s">
        <v>336</v>
      </c>
      <c r="C61" s="100" t="s">
        <v>337</v>
      </c>
      <c r="D61" s="99" t="s">
        <v>94</v>
      </c>
      <c r="E61" s="99" t="s">
        <v>158</v>
      </c>
      <c r="F61" s="99" t="s">
        <v>94</v>
      </c>
      <c r="G61" s="101">
        <v>3</v>
      </c>
      <c r="H61" s="102" t="s">
        <v>21</v>
      </c>
      <c r="I61" s="154">
        <f t="shared" si="1"/>
        <v>107</v>
      </c>
      <c r="J61" s="155">
        <v>28</v>
      </c>
      <c r="K61" s="155">
        <v>68</v>
      </c>
      <c r="L61" s="155">
        <v>11</v>
      </c>
      <c r="M61" s="82"/>
    </row>
    <row r="62" spans="1:13" ht="25.5" x14ac:dyDescent="0.25">
      <c r="A62" s="98">
        <f t="shared" si="0"/>
        <v>53</v>
      </c>
      <c r="B62" s="99" t="s">
        <v>338</v>
      </c>
      <c r="C62" s="100" t="s">
        <v>339</v>
      </c>
      <c r="D62" s="99" t="s">
        <v>94</v>
      </c>
      <c r="E62" s="99" t="s">
        <v>140</v>
      </c>
      <c r="F62" s="99" t="s">
        <v>94</v>
      </c>
      <c r="G62" s="101">
        <v>2</v>
      </c>
      <c r="H62" s="102" t="s">
        <v>21</v>
      </c>
      <c r="I62" s="154">
        <f t="shared" si="1"/>
        <v>180</v>
      </c>
      <c r="J62" s="155">
        <v>60</v>
      </c>
      <c r="K62" s="155">
        <v>73</v>
      </c>
      <c r="L62" s="155">
        <v>47</v>
      </c>
      <c r="M62" s="82"/>
    </row>
    <row r="63" spans="1:13" ht="25.5" x14ac:dyDescent="0.25">
      <c r="A63" s="98">
        <f t="shared" si="0"/>
        <v>54</v>
      </c>
      <c r="B63" s="99" t="s">
        <v>340</v>
      </c>
      <c r="C63" s="100" t="s">
        <v>341</v>
      </c>
      <c r="D63" s="99" t="s">
        <v>94</v>
      </c>
      <c r="E63" s="99" t="s">
        <v>114</v>
      </c>
      <c r="F63" s="99" t="s">
        <v>94</v>
      </c>
      <c r="G63" s="101">
        <v>4</v>
      </c>
      <c r="H63" s="102" t="s">
        <v>21</v>
      </c>
      <c r="I63" s="154">
        <f t="shared" si="1"/>
        <v>115</v>
      </c>
      <c r="J63" s="155">
        <v>43</v>
      </c>
      <c r="K63" s="155">
        <v>28</v>
      </c>
      <c r="L63" s="155">
        <v>44</v>
      </c>
      <c r="M63" s="82"/>
    </row>
    <row r="64" spans="1:13" ht="25.5" x14ac:dyDescent="0.25">
      <c r="A64" s="98">
        <f t="shared" si="0"/>
        <v>55</v>
      </c>
      <c r="B64" s="99" t="s">
        <v>342</v>
      </c>
      <c r="C64" s="100" t="s">
        <v>343</v>
      </c>
      <c r="D64" s="99" t="s">
        <v>94</v>
      </c>
      <c r="E64" s="99" t="s">
        <v>165</v>
      </c>
      <c r="F64" s="99" t="s">
        <v>94</v>
      </c>
      <c r="G64" s="101">
        <v>3</v>
      </c>
      <c r="H64" s="102" t="s">
        <v>21</v>
      </c>
      <c r="I64" s="154">
        <f t="shared" si="1"/>
        <v>30</v>
      </c>
      <c r="J64" s="155">
        <v>6</v>
      </c>
      <c r="K64" s="155">
        <v>7</v>
      </c>
      <c r="L64" s="155">
        <v>17</v>
      </c>
      <c r="M64" s="82"/>
    </row>
    <row r="65" spans="1:13" ht="25.5" x14ac:dyDescent="0.25">
      <c r="A65" s="98">
        <f t="shared" si="0"/>
        <v>56</v>
      </c>
      <c r="B65" s="99" t="s">
        <v>344</v>
      </c>
      <c r="C65" s="100" t="s">
        <v>345</v>
      </c>
      <c r="D65" s="99" t="s">
        <v>94</v>
      </c>
      <c r="E65" s="99" t="s">
        <v>165</v>
      </c>
      <c r="F65" s="99" t="s">
        <v>94</v>
      </c>
      <c r="G65" s="101">
        <v>2</v>
      </c>
      <c r="H65" s="102" t="s">
        <v>21</v>
      </c>
      <c r="I65" s="154">
        <f t="shared" si="1"/>
        <v>38</v>
      </c>
      <c r="J65" s="155">
        <v>7</v>
      </c>
      <c r="K65" s="155">
        <v>5</v>
      </c>
      <c r="L65" s="155">
        <v>26</v>
      </c>
      <c r="M65" s="82"/>
    </row>
    <row r="66" spans="1:13" ht="25.5" x14ac:dyDescent="0.25">
      <c r="A66" s="98">
        <f t="shared" si="0"/>
        <v>57</v>
      </c>
      <c r="B66" s="99" t="s">
        <v>346</v>
      </c>
      <c r="C66" s="100" t="s">
        <v>347</v>
      </c>
      <c r="D66" s="99" t="s">
        <v>94</v>
      </c>
      <c r="E66" s="99" t="s">
        <v>165</v>
      </c>
      <c r="F66" s="99" t="s">
        <v>94</v>
      </c>
      <c r="G66" s="101">
        <v>3</v>
      </c>
      <c r="H66" s="102" t="s">
        <v>21</v>
      </c>
      <c r="I66" s="154">
        <f t="shared" si="1"/>
        <v>153</v>
      </c>
      <c r="J66" s="155">
        <v>22</v>
      </c>
      <c r="K66" s="155">
        <v>21</v>
      </c>
      <c r="L66" s="155">
        <v>110</v>
      </c>
      <c r="M66" s="82"/>
    </row>
    <row r="67" spans="1:13" x14ac:dyDescent="0.25">
      <c r="A67" s="98">
        <f t="shared" si="0"/>
        <v>58</v>
      </c>
      <c r="B67" s="99" t="s">
        <v>348</v>
      </c>
      <c r="C67" s="100" t="s">
        <v>349</v>
      </c>
      <c r="D67" s="99" t="s">
        <v>30</v>
      </c>
      <c r="E67" s="99" t="s">
        <v>94</v>
      </c>
      <c r="F67" s="99" t="s">
        <v>94</v>
      </c>
      <c r="G67" s="101">
        <v>1</v>
      </c>
      <c r="H67" s="102" t="s">
        <v>318</v>
      </c>
      <c r="I67" s="154">
        <f t="shared" si="1"/>
        <v>387</v>
      </c>
      <c r="J67" s="155">
        <v>127</v>
      </c>
      <c r="K67" s="155">
        <v>123</v>
      </c>
      <c r="L67" s="155">
        <v>137</v>
      </c>
      <c r="M67" s="82"/>
    </row>
    <row r="68" spans="1:13" ht="25.5" x14ac:dyDescent="0.25">
      <c r="A68" s="98">
        <f t="shared" si="0"/>
        <v>59</v>
      </c>
      <c r="B68" s="99" t="s">
        <v>350</v>
      </c>
      <c r="C68" s="100" t="s">
        <v>351</v>
      </c>
      <c r="D68" s="99" t="s">
        <v>94</v>
      </c>
      <c r="E68" s="99" t="s">
        <v>95</v>
      </c>
      <c r="F68" s="99" t="s">
        <v>94</v>
      </c>
      <c r="G68" s="101">
        <v>2</v>
      </c>
      <c r="H68" s="102" t="s">
        <v>21</v>
      </c>
      <c r="I68" s="154">
        <f t="shared" si="1"/>
        <v>27</v>
      </c>
      <c r="J68" s="155">
        <v>4</v>
      </c>
      <c r="K68" s="155">
        <v>14</v>
      </c>
      <c r="L68" s="155">
        <v>9</v>
      </c>
      <c r="M68" s="82"/>
    </row>
    <row r="69" spans="1:13" ht="25.5" x14ac:dyDescent="0.25">
      <c r="A69" s="98">
        <f t="shared" si="0"/>
        <v>60</v>
      </c>
      <c r="B69" s="99" t="s">
        <v>104</v>
      </c>
      <c r="C69" s="100" t="s">
        <v>352</v>
      </c>
      <c r="D69" s="99" t="s">
        <v>94</v>
      </c>
      <c r="E69" s="99" t="s">
        <v>103</v>
      </c>
      <c r="F69" s="99" t="s">
        <v>94</v>
      </c>
      <c r="G69" s="101">
        <v>12</v>
      </c>
      <c r="H69" s="102" t="s">
        <v>21</v>
      </c>
      <c r="I69" s="154">
        <f t="shared" si="1"/>
        <v>451</v>
      </c>
      <c r="J69" s="155">
        <v>149</v>
      </c>
      <c r="K69" s="155">
        <v>233</v>
      </c>
      <c r="L69" s="155">
        <v>69</v>
      </c>
      <c r="M69" s="82"/>
    </row>
    <row r="70" spans="1:13" ht="25.5" x14ac:dyDescent="0.25">
      <c r="A70" s="98">
        <f t="shared" si="0"/>
        <v>61</v>
      </c>
      <c r="B70" s="99" t="s">
        <v>353</v>
      </c>
      <c r="C70" s="100" t="s">
        <v>354</v>
      </c>
      <c r="D70" s="99" t="s">
        <v>17</v>
      </c>
      <c r="E70" s="99" t="s">
        <v>94</v>
      </c>
      <c r="F70" s="99" t="s">
        <v>94</v>
      </c>
      <c r="G70" s="101">
        <v>3</v>
      </c>
      <c r="H70" s="102" t="s">
        <v>21</v>
      </c>
      <c r="I70" s="154">
        <f t="shared" si="1"/>
        <v>283</v>
      </c>
      <c r="J70" s="155">
        <v>83</v>
      </c>
      <c r="K70" s="155">
        <v>129</v>
      </c>
      <c r="L70" s="155">
        <v>71</v>
      </c>
      <c r="M70" s="82"/>
    </row>
    <row r="71" spans="1:13" ht="25.5" x14ac:dyDescent="0.25">
      <c r="A71" s="98">
        <f t="shared" si="0"/>
        <v>62</v>
      </c>
      <c r="B71" s="99" t="s">
        <v>191</v>
      </c>
      <c r="C71" s="100" t="s">
        <v>355</v>
      </c>
      <c r="D71" s="99" t="s">
        <v>94</v>
      </c>
      <c r="E71" s="99" t="s">
        <v>190</v>
      </c>
      <c r="F71" s="99" t="s">
        <v>94</v>
      </c>
      <c r="G71" s="101">
        <v>13</v>
      </c>
      <c r="H71" s="102" t="s">
        <v>21</v>
      </c>
      <c r="I71" s="154">
        <f t="shared" si="1"/>
        <v>311</v>
      </c>
      <c r="J71" s="155">
        <v>84</v>
      </c>
      <c r="K71" s="155">
        <v>126</v>
      </c>
      <c r="L71" s="155">
        <v>101</v>
      </c>
      <c r="M71" s="82"/>
    </row>
    <row r="72" spans="1:13" ht="25.5" x14ac:dyDescent="0.25">
      <c r="A72" s="98">
        <f t="shared" si="0"/>
        <v>63</v>
      </c>
      <c r="B72" s="99" t="s">
        <v>356</v>
      </c>
      <c r="C72" s="100" t="s">
        <v>357</v>
      </c>
      <c r="D72" s="99" t="s">
        <v>17</v>
      </c>
      <c r="E72" s="99" t="s">
        <v>94</v>
      </c>
      <c r="F72" s="99" t="s">
        <v>94</v>
      </c>
      <c r="G72" s="101">
        <v>5</v>
      </c>
      <c r="H72" s="102" t="s">
        <v>21</v>
      </c>
      <c r="I72" s="154">
        <f t="shared" si="1"/>
        <v>1260</v>
      </c>
      <c r="J72" s="155">
        <v>346</v>
      </c>
      <c r="K72" s="155">
        <v>475</v>
      </c>
      <c r="L72" s="155">
        <v>439</v>
      </c>
      <c r="M72" s="82"/>
    </row>
    <row r="73" spans="1:13" ht="25.5" x14ac:dyDescent="0.25">
      <c r="A73" s="98">
        <f t="shared" si="0"/>
        <v>64</v>
      </c>
      <c r="B73" s="99" t="s">
        <v>173</v>
      </c>
      <c r="C73" s="100" t="s">
        <v>358</v>
      </c>
      <c r="D73" s="99" t="s">
        <v>94</v>
      </c>
      <c r="E73" s="99" t="s">
        <v>172</v>
      </c>
      <c r="F73" s="99" t="s">
        <v>94</v>
      </c>
      <c r="G73" s="101">
        <v>6</v>
      </c>
      <c r="H73" s="102" t="s">
        <v>21</v>
      </c>
      <c r="I73" s="154">
        <f t="shared" si="1"/>
        <v>893</v>
      </c>
      <c r="J73" s="155">
        <v>195</v>
      </c>
      <c r="K73" s="155">
        <v>390</v>
      </c>
      <c r="L73" s="155">
        <v>308</v>
      </c>
      <c r="M73" s="82"/>
    </row>
    <row r="74" spans="1:13" ht="25.5" x14ac:dyDescent="0.25">
      <c r="A74" s="98">
        <f t="shared" si="0"/>
        <v>65</v>
      </c>
      <c r="B74" s="99" t="s">
        <v>359</v>
      </c>
      <c r="C74" s="100" t="s">
        <v>360</v>
      </c>
      <c r="D74" s="99" t="s">
        <v>94</v>
      </c>
      <c r="E74" s="99" t="s">
        <v>126</v>
      </c>
      <c r="F74" s="99" t="s">
        <v>94</v>
      </c>
      <c r="G74" s="101">
        <v>3</v>
      </c>
      <c r="H74" s="102" t="s">
        <v>21</v>
      </c>
      <c r="I74" s="154">
        <f t="shared" si="1"/>
        <v>75</v>
      </c>
      <c r="J74" s="155">
        <v>23</v>
      </c>
      <c r="K74" s="155">
        <v>34</v>
      </c>
      <c r="L74" s="155">
        <v>18</v>
      </c>
      <c r="M74" s="82"/>
    </row>
    <row r="75" spans="1:13" ht="25.5" x14ac:dyDescent="0.25">
      <c r="A75" s="98">
        <f t="shared" si="0"/>
        <v>66</v>
      </c>
      <c r="B75" s="99" t="s">
        <v>108</v>
      </c>
      <c r="C75" s="100" t="s">
        <v>361</v>
      </c>
      <c r="D75" s="99" t="s">
        <v>94</v>
      </c>
      <c r="E75" s="99" t="s">
        <v>107</v>
      </c>
      <c r="F75" s="99" t="s">
        <v>94</v>
      </c>
      <c r="G75" s="101">
        <v>19</v>
      </c>
      <c r="H75" s="102" t="s">
        <v>21</v>
      </c>
      <c r="I75" s="154">
        <f t="shared" si="1"/>
        <v>557</v>
      </c>
      <c r="J75" s="155">
        <v>147</v>
      </c>
      <c r="K75" s="155">
        <v>273</v>
      </c>
      <c r="L75" s="155">
        <v>137</v>
      </c>
      <c r="M75" s="82"/>
    </row>
    <row r="76" spans="1:13" ht="25.5" x14ac:dyDescent="0.25">
      <c r="A76" s="98">
        <f t="shared" ref="A76:A99" si="2">A75+1</f>
        <v>67</v>
      </c>
      <c r="B76" s="99" t="s">
        <v>183</v>
      </c>
      <c r="C76" s="100" t="s">
        <v>362</v>
      </c>
      <c r="D76" s="99" t="s">
        <v>94</v>
      </c>
      <c r="E76" s="99" t="s">
        <v>182</v>
      </c>
      <c r="F76" s="99" t="s">
        <v>94</v>
      </c>
      <c r="G76" s="101">
        <v>25</v>
      </c>
      <c r="H76" s="102" t="s">
        <v>21</v>
      </c>
      <c r="I76" s="154">
        <f t="shared" ref="I76:I99" si="3">J76+K76+L76</f>
        <v>248</v>
      </c>
      <c r="J76" s="155">
        <v>43</v>
      </c>
      <c r="K76" s="155">
        <v>131</v>
      </c>
      <c r="L76" s="155">
        <v>74</v>
      </c>
      <c r="M76" s="82"/>
    </row>
    <row r="77" spans="1:13" ht="25.5" x14ac:dyDescent="0.25">
      <c r="A77" s="98">
        <f t="shared" si="2"/>
        <v>68</v>
      </c>
      <c r="B77" s="99" t="s">
        <v>198</v>
      </c>
      <c r="C77" s="100" t="s">
        <v>363</v>
      </c>
      <c r="D77" s="99" t="s">
        <v>94</v>
      </c>
      <c r="E77" s="99" t="s">
        <v>197</v>
      </c>
      <c r="F77" s="99" t="s">
        <v>94</v>
      </c>
      <c r="G77" s="101">
        <v>40</v>
      </c>
      <c r="H77" s="102" t="s">
        <v>21</v>
      </c>
      <c r="I77" s="154">
        <f t="shared" si="3"/>
        <v>359</v>
      </c>
      <c r="J77" s="155">
        <v>75</v>
      </c>
      <c r="K77" s="155">
        <v>172</v>
      </c>
      <c r="L77" s="155">
        <v>112</v>
      </c>
      <c r="M77" s="82"/>
    </row>
    <row r="78" spans="1:13" ht="25.5" x14ac:dyDescent="0.25">
      <c r="A78" s="98">
        <f t="shared" si="2"/>
        <v>69</v>
      </c>
      <c r="B78" s="99" t="s">
        <v>205</v>
      </c>
      <c r="C78" s="100" t="s">
        <v>364</v>
      </c>
      <c r="D78" s="99" t="s">
        <v>94</v>
      </c>
      <c r="E78" s="99" t="s">
        <v>204</v>
      </c>
      <c r="F78" s="99" t="s">
        <v>94</v>
      </c>
      <c r="G78" s="101">
        <v>20</v>
      </c>
      <c r="H78" s="102" t="s">
        <v>21</v>
      </c>
      <c r="I78" s="154">
        <f t="shared" si="3"/>
        <v>712</v>
      </c>
      <c r="J78" s="155">
        <v>207</v>
      </c>
      <c r="K78" s="155">
        <v>428</v>
      </c>
      <c r="L78" s="155">
        <v>77</v>
      </c>
      <c r="M78" s="82"/>
    </row>
    <row r="79" spans="1:13" ht="25.5" x14ac:dyDescent="0.25">
      <c r="A79" s="98">
        <f t="shared" si="2"/>
        <v>70</v>
      </c>
      <c r="B79" s="99" t="s">
        <v>180</v>
      </c>
      <c r="C79" s="100" t="s">
        <v>365</v>
      </c>
      <c r="D79" s="99" t="s">
        <v>94</v>
      </c>
      <c r="E79" s="99" t="s">
        <v>179</v>
      </c>
      <c r="F79" s="99" t="s">
        <v>94</v>
      </c>
      <c r="G79" s="101">
        <v>5</v>
      </c>
      <c r="H79" s="102" t="s">
        <v>21</v>
      </c>
      <c r="I79" s="154">
        <f t="shared" si="3"/>
        <v>418</v>
      </c>
      <c r="J79" s="155">
        <v>111</v>
      </c>
      <c r="K79" s="155">
        <v>213</v>
      </c>
      <c r="L79" s="155">
        <v>94</v>
      </c>
      <c r="M79" s="82"/>
    </row>
    <row r="80" spans="1:13" ht="25.5" x14ac:dyDescent="0.25">
      <c r="A80" s="98">
        <f t="shared" si="2"/>
        <v>71</v>
      </c>
      <c r="B80" s="99" t="s">
        <v>127</v>
      </c>
      <c r="C80" s="100" t="s">
        <v>366</v>
      </c>
      <c r="D80" s="99" t="s">
        <v>94</v>
      </c>
      <c r="E80" s="99" t="s">
        <v>126</v>
      </c>
      <c r="F80" s="99" t="s">
        <v>94</v>
      </c>
      <c r="G80" s="101">
        <v>20</v>
      </c>
      <c r="H80" s="102" t="s">
        <v>21</v>
      </c>
      <c r="I80" s="154">
        <f t="shared" si="3"/>
        <v>344</v>
      </c>
      <c r="J80" s="155">
        <v>95</v>
      </c>
      <c r="K80" s="155">
        <v>139</v>
      </c>
      <c r="L80" s="155">
        <v>110</v>
      </c>
      <c r="M80" s="82"/>
    </row>
    <row r="81" spans="1:13" ht="25.5" x14ac:dyDescent="0.25">
      <c r="A81" s="98">
        <f t="shared" si="2"/>
        <v>72</v>
      </c>
      <c r="B81" s="99" t="s">
        <v>18</v>
      </c>
      <c r="C81" s="100" t="s">
        <v>367</v>
      </c>
      <c r="D81" s="99" t="s">
        <v>17</v>
      </c>
      <c r="E81" s="99" t="s">
        <v>94</v>
      </c>
      <c r="F81" s="99" t="s">
        <v>94</v>
      </c>
      <c r="G81" s="101">
        <v>55</v>
      </c>
      <c r="H81" s="102" t="s">
        <v>21</v>
      </c>
      <c r="I81" s="154">
        <f t="shared" si="3"/>
        <v>294</v>
      </c>
      <c r="J81" s="155">
        <v>84</v>
      </c>
      <c r="K81" s="155">
        <v>120</v>
      </c>
      <c r="L81" s="155">
        <v>90</v>
      </c>
      <c r="M81" s="82"/>
    </row>
    <row r="82" spans="1:13" ht="25.5" x14ac:dyDescent="0.25">
      <c r="A82" s="98">
        <f t="shared" si="2"/>
        <v>73</v>
      </c>
      <c r="B82" s="99" t="s">
        <v>209</v>
      </c>
      <c r="C82" s="100" t="s">
        <v>368</v>
      </c>
      <c r="D82" s="99" t="s">
        <v>94</v>
      </c>
      <c r="E82" s="99" t="s">
        <v>208</v>
      </c>
      <c r="F82" s="99" t="s">
        <v>94</v>
      </c>
      <c r="G82" s="101">
        <v>30</v>
      </c>
      <c r="H82" s="102" t="s">
        <v>21</v>
      </c>
      <c r="I82" s="154">
        <f t="shared" si="3"/>
        <v>753</v>
      </c>
      <c r="J82" s="155">
        <v>228</v>
      </c>
      <c r="K82" s="155">
        <v>420</v>
      </c>
      <c r="L82" s="155">
        <v>105</v>
      </c>
      <c r="M82" s="82"/>
    </row>
    <row r="83" spans="1:13" ht="25.5" x14ac:dyDescent="0.25">
      <c r="A83" s="98">
        <f t="shared" si="2"/>
        <v>74</v>
      </c>
      <c r="B83" s="99" t="s">
        <v>23</v>
      </c>
      <c r="C83" s="100" t="s">
        <v>369</v>
      </c>
      <c r="D83" s="99" t="s">
        <v>22</v>
      </c>
      <c r="E83" s="99" t="s">
        <v>94</v>
      </c>
      <c r="F83" s="99" t="s">
        <v>94</v>
      </c>
      <c r="G83" s="101">
        <v>40</v>
      </c>
      <c r="H83" s="102" t="s">
        <v>21</v>
      </c>
      <c r="I83" s="154">
        <f t="shared" si="3"/>
        <v>624</v>
      </c>
      <c r="J83" s="155">
        <v>156</v>
      </c>
      <c r="K83" s="155">
        <v>284</v>
      </c>
      <c r="L83" s="155">
        <v>184</v>
      </c>
      <c r="M83" s="82"/>
    </row>
    <row r="84" spans="1:13" x14ac:dyDescent="0.25">
      <c r="A84" s="98">
        <f t="shared" si="2"/>
        <v>75</v>
      </c>
      <c r="B84" s="99" t="s">
        <v>35</v>
      </c>
      <c r="C84" s="100" t="s">
        <v>370</v>
      </c>
      <c r="D84" s="99" t="s">
        <v>34</v>
      </c>
      <c r="E84" s="99" t="s">
        <v>94</v>
      </c>
      <c r="F84" s="99" t="s">
        <v>94</v>
      </c>
      <c r="G84" s="101">
        <v>32</v>
      </c>
      <c r="H84" s="102" t="s">
        <v>21</v>
      </c>
      <c r="I84" s="154">
        <f t="shared" si="3"/>
        <v>869</v>
      </c>
      <c r="J84" s="155">
        <v>222</v>
      </c>
      <c r="K84" s="155">
        <v>195</v>
      </c>
      <c r="L84" s="155">
        <v>452</v>
      </c>
      <c r="M84" s="82"/>
    </row>
    <row r="85" spans="1:13" ht="25.5" x14ac:dyDescent="0.25">
      <c r="A85" s="98">
        <f t="shared" si="2"/>
        <v>76</v>
      </c>
      <c r="B85" s="99" t="s">
        <v>115</v>
      </c>
      <c r="C85" s="100" t="s">
        <v>371</v>
      </c>
      <c r="D85" s="99" t="s">
        <v>94</v>
      </c>
      <c r="E85" s="99" t="s">
        <v>114</v>
      </c>
      <c r="F85" s="99" t="s">
        <v>94</v>
      </c>
      <c r="G85" s="101">
        <v>38</v>
      </c>
      <c r="H85" s="102" t="s">
        <v>21</v>
      </c>
      <c r="I85" s="154">
        <f t="shared" si="3"/>
        <v>417</v>
      </c>
      <c r="J85" s="155">
        <v>102</v>
      </c>
      <c r="K85" s="155">
        <v>94</v>
      </c>
      <c r="L85" s="155">
        <v>221</v>
      </c>
      <c r="M85" s="82"/>
    </row>
    <row r="86" spans="1:13" ht="25.5" x14ac:dyDescent="0.25">
      <c r="A86" s="98">
        <f t="shared" si="2"/>
        <v>77</v>
      </c>
      <c r="B86" s="99" t="s">
        <v>231</v>
      </c>
      <c r="C86" s="100" t="s">
        <v>372</v>
      </c>
      <c r="D86" s="99" t="s">
        <v>94</v>
      </c>
      <c r="E86" s="99" t="s">
        <v>230</v>
      </c>
      <c r="F86" s="99" t="s">
        <v>94</v>
      </c>
      <c r="G86" s="101">
        <v>8</v>
      </c>
      <c r="H86" s="102" t="s">
        <v>21</v>
      </c>
      <c r="I86" s="154">
        <f t="shared" si="3"/>
        <v>680</v>
      </c>
      <c r="J86" s="155">
        <v>170</v>
      </c>
      <c r="K86" s="155">
        <v>159</v>
      </c>
      <c r="L86" s="155">
        <v>351</v>
      </c>
      <c r="M86" s="82"/>
    </row>
    <row r="87" spans="1:13" ht="25.5" x14ac:dyDescent="0.25">
      <c r="A87" s="98">
        <f t="shared" si="2"/>
        <v>78</v>
      </c>
      <c r="B87" s="99" t="s">
        <v>212</v>
      </c>
      <c r="C87" s="100" t="s">
        <v>373</v>
      </c>
      <c r="D87" s="99" t="s">
        <v>94</v>
      </c>
      <c r="E87" s="99" t="s">
        <v>211</v>
      </c>
      <c r="F87" s="99" t="s">
        <v>94</v>
      </c>
      <c r="G87" s="101">
        <v>35</v>
      </c>
      <c r="H87" s="102" t="s">
        <v>21</v>
      </c>
      <c r="I87" s="154">
        <f t="shared" si="3"/>
        <v>541</v>
      </c>
      <c r="J87" s="155">
        <v>158</v>
      </c>
      <c r="K87" s="155">
        <v>187</v>
      </c>
      <c r="L87" s="155">
        <v>196</v>
      </c>
      <c r="M87" s="82"/>
    </row>
    <row r="88" spans="1:13" ht="25.5" x14ac:dyDescent="0.25">
      <c r="A88" s="98">
        <f t="shared" si="2"/>
        <v>79</v>
      </c>
      <c r="B88" s="99" t="s">
        <v>234</v>
      </c>
      <c r="C88" s="100" t="s">
        <v>374</v>
      </c>
      <c r="D88" s="99" t="s">
        <v>94</v>
      </c>
      <c r="E88" s="99" t="s">
        <v>233</v>
      </c>
      <c r="F88" s="99" t="s">
        <v>94</v>
      </c>
      <c r="G88" s="101">
        <v>15</v>
      </c>
      <c r="H88" s="102" t="s">
        <v>40</v>
      </c>
      <c r="I88" s="154">
        <f t="shared" si="3"/>
        <v>128</v>
      </c>
      <c r="J88" s="155">
        <v>15</v>
      </c>
      <c r="K88" s="155">
        <v>21</v>
      </c>
      <c r="L88" s="155">
        <v>92</v>
      </c>
      <c r="M88" s="82"/>
    </row>
    <row r="89" spans="1:13" ht="25.5" x14ac:dyDescent="0.25">
      <c r="A89" s="98">
        <f t="shared" si="2"/>
        <v>80</v>
      </c>
      <c r="B89" s="99" t="s">
        <v>162</v>
      </c>
      <c r="C89" s="100" t="s">
        <v>375</v>
      </c>
      <c r="D89" s="99" t="s">
        <v>94</v>
      </c>
      <c r="E89" s="99" t="s">
        <v>161</v>
      </c>
      <c r="F89" s="99" t="s">
        <v>94</v>
      </c>
      <c r="G89" s="101">
        <v>11</v>
      </c>
      <c r="H89" s="102" t="s">
        <v>21</v>
      </c>
      <c r="I89" s="154">
        <f t="shared" si="3"/>
        <v>595</v>
      </c>
      <c r="J89" s="155">
        <v>151</v>
      </c>
      <c r="K89" s="155">
        <v>137</v>
      </c>
      <c r="L89" s="155">
        <v>307</v>
      </c>
      <c r="M89" s="82"/>
    </row>
    <row r="90" spans="1:13" ht="25.5" x14ac:dyDescent="0.25">
      <c r="A90" s="98">
        <f t="shared" si="2"/>
        <v>81</v>
      </c>
      <c r="B90" s="99" t="s">
        <v>31</v>
      </c>
      <c r="C90" s="100" t="s">
        <v>376</v>
      </c>
      <c r="D90" s="99" t="s">
        <v>30</v>
      </c>
      <c r="E90" s="99" t="s">
        <v>94</v>
      </c>
      <c r="F90" s="99" t="s">
        <v>94</v>
      </c>
      <c r="G90" s="101">
        <v>18</v>
      </c>
      <c r="H90" s="102" t="s">
        <v>21</v>
      </c>
      <c r="I90" s="154">
        <f t="shared" si="3"/>
        <v>177</v>
      </c>
      <c r="J90" s="155">
        <v>38</v>
      </c>
      <c r="K90" s="155">
        <v>93</v>
      </c>
      <c r="L90" s="155">
        <v>46</v>
      </c>
      <c r="M90" s="82"/>
    </row>
    <row r="91" spans="1:13" x14ac:dyDescent="0.25">
      <c r="A91" s="98">
        <f t="shared" si="2"/>
        <v>82</v>
      </c>
      <c r="B91" s="99" t="s">
        <v>27</v>
      </c>
      <c r="C91" s="100" t="s">
        <v>377</v>
      </c>
      <c r="D91" s="99" t="s">
        <v>26</v>
      </c>
      <c r="E91" s="99" t="s">
        <v>94</v>
      </c>
      <c r="F91" s="99" t="s">
        <v>94</v>
      </c>
      <c r="G91" s="101">
        <v>12</v>
      </c>
      <c r="H91" s="102" t="s">
        <v>21</v>
      </c>
      <c r="I91" s="154">
        <f t="shared" si="3"/>
        <v>1045</v>
      </c>
      <c r="J91" s="155">
        <v>277</v>
      </c>
      <c r="K91" s="155">
        <v>404</v>
      </c>
      <c r="L91" s="155">
        <v>364</v>
      </c>
      <c r="M91" s="82"/>
    </row>
    <row r="92" spans="1:13" ht="25.5" x14ac:dyDescent="0.25">
      <c r="A92" s="98">
        <f t="shared" si="2"/>
        <v>83</v>
      </c>
      <c r="B92" s="99" t="s">
        <v>111</v>
      </c>
      <c r="C92" s="100" t="s">
        <v>378</v>
      </c>
      <c r="D92" s="99" t="s">
        <v>94</v>
      </c>
      <c r="E92" s="99" t="s">
        <v>110</v>
      </c>
      <c r="F92" s="99" t="s">
        <v>94</v>
      </c>
      <c r="G92" s="101">
        <v>29</v>
      </c>
      <c r="H92" s="102" t="s">
        <v>21</v>
      </c>
      <c r="I92" s="154">
        <f t="shared" si="3"/>
        <v>499</v>
      </c>
      <c r="J92" s="155">
        <v>99</v>
      </c>
      <c r="K92" s="155">
        <v>106</v>
      </c>
      <c r="L92" s="155">
        <v>294</v>
      </c>
      <c r="M92" s="82"/>
    </row>
    <row r="93" spans="1:13" ht="25.5" x14ac:dyDescent="0.25">
      <c r="A93" s="98">
        <f t="shared" si="2"/>
        <v>84</v>
      </c>
      <c r="B93" s="99" t="s">
        <v>91</v>
      </c>
      <c r="C93" s="100" t="s">
        <v>379</v>
      </c>
      <c r="D93" s="99" t="s">
        <v>94</v>
      </c>
      <c r="E93" s="99" t="s">
        <v>90</v>
      </c>
      <c r="F93" s="99" t="s">
        <v>94</v>
      </c>
      <c r="G93" s="101">
        <v>25</v>
      </c>
      <c r="H93" s="102" t="s">
        <v>21</v>
      </c>
      <c r="I93" s="154">
        <f t="shared" si="3"/>
        <v>650</v>
      </c>
      <c r="J93" s="155">
        <v>122</v>
      </c>
      <c r="K93" s="155">
        <v>474</v>
      </c>
      <c r="L93" s="155">
        <v>54</v>
      </c>
      <c r="M93" s="82"/>
    </row>
    <row r="94" spans="1:13" ht="25.5" x14ac:dyDescent="0.25">
      <c r="A94" s="98">
        <f t="shared" si="2"/>
        <v>85</v>
      </c>
      <c r="B94" s="99" t="s">
        <v>380</v>
      </c>
      <c r="C94" s="100" t="s">
        <v>381</v>
      </c>
      <c r="D94" s="99" t="s">
        <v>94</v>
      </c>
      <c r="E94" s="99" t="s">
        <v>194</v>
      </c>
      <c r="F94" s="99" t="s">
        <v>94</v>
      </c>
      <c r="G94" s="101">
        <v>0.7</v>
      </c>
      <c r="H94" s="102" t="s">
        <v>21</v>
      </c>
      <c r="I94" s="154">
        <f t="shared" si="3"/>
        <v>9</v>
      </c>
      <c r="J94" s="155">
        <v>2</v>
      </c>
      <c r="K94" s="155">
        <v>2</v>
      </c>
      <c r="L94" s="155">
        <v>5</v>
      </c>
      <c r="M94" s="82"/>
    </row>
    <row r="95" spans="1:13" x14ac:dyDescent="0.25">
      <c r="A95" s="98">
        <f t="shared" si="2"/>
        <v>86</v>
      </c>
      <c r="B95" s="99" t="s">
        <v>382</v>
      </c>
      <c r="C95" s="100" t="s">
        <v>383</v>
      </c>
      <c r="D95" s="99" t="s">
        <v>26</v>
      </c>
      <c r="E95" s="99" t="s">
        <v>94</v>
      </c>
      <c r="F95" s="99" t="s">
        <v>94</v>
      </c>
      <c r="G95" s="101">
        <v>8</v>
      </c>
      <c r="H95" s="102" t="s">
        <v>21</v>
      </c>
      <c r="I95" s="154">
        <f t="shared" si="3"/>
        <v>40</v>
      </c>
      <c r="J95" s="155">
        <v>2</v>
      </c>
      <c r="K95" s="155">
        <v>25</v>
      </c>
      <c r="L95" s="155">
        <v>13</v>
      </c>
      <c r="M95" s="82"/>
    </row>
    <row r="96" spans="1:13" x14ac:dyDescent="0.25">
      <c r="A96" s="98">
        <f t="shared" si="2"/>
        <v>87</v>
      </c>
      <c r="B96" s="99" t="s">
        <v>384</v>
      </c>
      <c r="C96" s="100" t="s">
        <v>385</v>
      </c>
      <c r="D96" s="99" t="s">
        <v>94</v>
      </c>
      <c r="E96" s="99" t="s">
        <v>94</v>
      </c>
      <c r="F96" s="99" t="s">
        <v>94</v>
      </c>
      <c r="G96" s="101">
        <v>9</v>
      </c>
      <c r="H96" s="102" t="s">
        <v>21</v>
      </c>
      <c r="I96" s="154">
        <f t="shared" si="3"/>
        <v>4295</v>
      </c>
      <c r="J96" s="155">
        <v>908</v>
      </c>
      <c r="K96" s="155">
        <v>2749</v>
      </c>
      <c r="L96" s="155">
        <v>638</v>
      </c>
      <c r="M96" s="82"/>
    </row>
    <row r="97" spans="1:13" ht="25.5" x14ac:dyDescent="0.25">
      <c r="A97" s="98">
        <f t="shared" si="2"/>
        <v>88</v>
      </c>
      <c r="B97" s="99" t="s">
        <v>186</v>
      </c>
      <c r="C97" s="100" t="s">
        <v>386</v>
      </c>
      <c r="D97" s="99" t="s">
        <v>94</v>
      </c>
      <c r="E97" s="99" t="s">
        <v>185</v>
      </c>
      <c r="F97" s="99" t="s">
        <v>94</v>
      </c>
      <c r="G97" s="101">
        <v>24</v>
      </c>
      <c r="H97" s="102" t="s">
        <v>21</v>
      </c>
      <c r="I97" s="154">
        <f t="shared" si="3"/>
        <v>976</v>
      </c>
      <c r="J97" s="155">
        <v>258</v>
      </c>
      <c r="K97" s="155">
        <v>478</v>
      </c>
      <c r="L97" s="155">
        <v>240</v>
      </c>
      <c r="M97" s="82"/>
    </row>
    <row r="98" spans="1:13" ht="25.5" x14ac:dyDescent="0.25">
      <c r="A98" s="98">
        <f t="shared" si="2"/>
        <v>89</v>
      </c>
      <c r="B98" s="99" t="s">
        <v>138</v>
      </c>
      <c r="C98" s="100" t="s">
        <v>387</v>
      </c>
      <c r="D98" s="99" t="s">
        <v>94</v>
      </c>
      <c r="E98" s="99" t="s">
        <v>137</v>
      </c>
      <c r="F98" s="99" t="s">
        <v>94</v>
      </c>
      <c r="G98" s="101">
        <v>22</v>
      </c>
      <c r="H98" s="102" t="s">
        <v>21</v>
      </c>
      <c r="I98" s="154">
        <f t="shared" si="3"/>
        <v>392</v>
      </c>
      <c r="J98" s="155">
        <v>83</v>
      </c>
      <c r="K98" s="155">
        <v>235</v>
      </c>
      <c r="L98" s="155">
        <v>74</v>
      </c>
      <c r="M98" s="82"/>
    </row>
    <row r="99" spans="1:13" ht="25.5" x14ac:dyDescent="0.25">
      <c r="A99" s="98">
        <f t="shared" si="2"/>
        <v>90</v>
      </c>
      <c r="B99" s="99" t="s">
        <v>215</v>
      </c>
      <c r="C99" s="100" t="s">
        <v>388</v>
      </c>
      <c r="D99" s="99" t="s">
        <v>94</v>
      </c>
      <c r="E99" s="99" t="s">
        <v>214</v>
      </c>
      <c r="F99" s="99" t="s">
        <v>94</v>
      </c>
      <c r="G99" s="101">
        <v>8</v>
      </c>
      <c r="H99" s="102" t="s">
        <v>21</v>
      </c>
      <c r="I99" s="154">
        <f t="shared" si="3"/>
        <v>365</v>
      </c>
      <c r="J99" s="155">
        <v>76</v>
      </c>
      <c r="K99" s="155">
        <v>151</v>
      </c>
      <c r="L99" s="155">
        <v>138</v>
      </c>
      <c r="M99" s="82"/>
    </row>
    <row r="100" spans="1:13" s="94" customFormat="1" ht="51" hidden="1" x14ac:dyDescent="0.25">
      <c r="A100" s="103"/>
      <c r="B100" s="100"/>
      <c r="C100" s="100"/>
      <c r="D100" s="99" t="s">
        <v>389</v>
      </c>
      <c r="E100" s="99"/>
      <c r="F100" s="99"/>
      <c r="G100" s="104"/>
      <c r="H100" s="105"/>
      <c r="I100" s="106"/>
      <c r="J100" s="107"/>
      <c r="K100" s="107"/>
      <c r="L100" s="107"/>
    </row>
    <row r="101" spans="1:13" s="114" customFormat="1" ht="15" x14ac:dyDescent="0.25">
      <c r="A101" s="108"/>
      <c r="B101" s="109" t="s">
        <v>239</v>
      </c>
      <c r="C101" s="110"/>
      <c r="D101" s="109"/>
      <c r="E101" s="109"/>
      <c r="F101" s="109"/>
      <c r="G101" s="111"/>
      <c r="H101" s="112"/>
      <c r="I101" s="113">
        <f>SUM(I10:I100)</f>
        <v>96380</v>
      </c>
      <c r="J101" s="113">
        <f>SUM(J10:J100)</f>
        <v>20965</v>
      </c>
      <c r="K101" s="113">
        <f>SUM(K10:K100)</f>
        <v>54245</v>
      </c>
      <c r="L101" s="113">
        <f>SUM(L10:L100)</f>
        <v>21170</v>
      </c>
    </row>
    <row r="102" spans="1:13" ht="9.75" customHeight="1" x14ac:dyDescent="0.25">
      <c r="C102" s="115"/>
      <c r="D102" s="116"/>
      <c r="E102" s="116"/>
      <c r="F102" s="116"/>
      <c r="G102" s="116"/>
      <c r="H102" s="116"/>
    </row>
    <row r="103" spans="1:13" x14ac:dyDescent="0.25">
      <c r="B103" s="116"/>
      <c r="I103" s="116"/>
    </row>
    <row r="104" spans="1:13" s="117" customFormat="1" hidden="1" x14ac:dyDescent="0.2">
      <c r="B104" s="117" t="s">
        <v>390</v>
      </c>
      <c r="D104" s="118"/>
      <c r="E104" s="118"/>
      <c r="F104" s="118"/>
      <c r="G104" s="118"/>
      <c r="H104" s="118"/>
      <c r="I104" s="117" t="s">
        <v>390</v>
      </c>
    </row>
    <row r="105" spans="1:13" s="89" customFormat="1" ht="23.25" customHeight="1" x14ac:dyDescent="0.25">
      <c r="B105" s="119"/>
      <c r="C105" s="11"/>
      <c r="I105" s="119"/>
      <c r="J105" s="77"/>
      <c r="K105" s="77"/>
    </row>
    <row r="106" spans="1:13" s="89" customFormat="1" ht="12.75" x14ac:dyDescent="0.25">
      <c r="C106" s="11"/>
      <c r="J106" s="120"/>
      <c r="K106" s="120"/>
      <c r="L106" s="86"/>
    </row>
    <row r="107" spans="1:13" s="89" customFormat="1" ht="9" customHeight="1" x14ac:dyDescent="0.25">
      <c r="C107" s="11"/>
    </row>
    <row r="108" spans="1:13" s="89" customFormat="1" ht="12.75" x14ac:dyDescent="0.25">
      <c r="B108" s="121"/>
      <c r="C108" s="11"/>
      <c r="I108" s="121"/>
    </row>
    <row r="109" spans="1:13" s="89" customFormat="1" ht="15" hidden="1" x14ac:dyDescent="0.25">
      <c r="C109" s="11"/>
      <c r="H109" s="20" t="s">
        <v>21</v>
      </c>
    </row>
    <row r="110" spans="1:13" s="89" customFormat="1" ht="15" hidden="1" x14ac:dyDescent="0.25">
      <c r="C110" s="11"/>
      <c r="H110" s="20" t="s">
        <v>37</v>
      </c>
    </row>
    <row r="111" spans="1:13" s="89" customFormat="1" ht="15" hidden="1" x14ac:dyDescent="0.25">
      <c r="C111" s="11"/>
      <c r="H111" s="20" t="s">
        <v>38</v>
      </c>
    </row>
    <row r="112" spans="1:13" s="89" customFormat="1" ht="15" hidden="1" x14ac:dyDescent="0.25">
      <c r="C112" s="11"/>
      <c r="H112" s="20" t="s">
        <v>39</v>
      </c>
    </row>
    <row r="113" spans="3:8" s="89" customFormat="1" ht="15" hidden="1" x14ac:dyDescent="0.25">
      <c r="C113" s="11"/>
      <c r="H113" s="20" t="s">
        <v>40</v>
      </c>
    </row>
  </sheetData>
  <mergeCells count="10">
    <mergeCell ref="D2:J2"/>
    <mergeCell ref="A5:A7"/>
    <mergeCell ref="B5:B7"/>
    <mergeCell ref="C5:C7"/>
    <mergeCell ref="D5:F6"/>
    <mergeCell ref="G5:G7"/>
    <mergeCell ref="H5:H7"/>
    <mergeCell ref="I5:L5"/>
    <mergeCell ref="I6:I7"/>
    <mergeCell ref="J6:L6"/>
  </mergeCells>
  <dataValidations count="1">
    <dataValidation type="list" allowBlank="1" showInputMessage="1" sqref="H10:H101">
      <formula1>$H$109:$H$113</formula1>
    </dataValidation>
  </dataValidations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view="pageBreakPreview" zoomScaleNormal="100" zoomScaleSheetLayoutView="100" workbookViewId="0">
      <selection activeCell="C3" sqref="C3:D3"/>
    </sheetView>
  </sheetViews>
  <sheetFormatPr defaultRowHeight="14.25" x14ac:dyDescent="0.25"/>
  <cols>
    <col min="1" max="1" width="5.42578125" style="22" customWidth="1"/>
    <col min="2" max="2" width="62.7109375" style="22" customWidth="1"/>
    <col min="3" max="3" width="31.5703125" style="22" customWidth="1"/>
    <col min="4" max="5" width="15.42578125" style="22" customWidth="1"/>
    <col min="6" max="7" width="13.140625" style="22" customWidth="1"/>
    <col min="8" max="8" width="13.28515625" style="122" customWidth="1"/>
    <col min="9" max="16384" width="9.140625" style="122"/>
  </cols>
  <sheetData>
    <row r="1" spans="1:17" x14ac:dyDescent="0.25">
      <c r="A1" s="193" t="s">
        <v>391</v>
      </c>
      <c r="B1" s="193"/>
      <c r="C1" s="193"/>
      <c r="D1" s="193"/>
      <c r="E1" s="193"/>
      <c r="F1" s="193"/>
      <c r="G1" s="193"/>
    </row>
    <row r="2" spans="1:17" s="124" customFormat="1" ht="12.75" x14ac:dyDescent="0.25">
      <c r="A2" s="26" t="s">
        <v>1</v>
      </c>
      <c r="B2" s="24"/>
      <c r="C2" s="165" t="s">
        <v>2</v>
      </c>
      <c r="D2" s="165"/>
      <c r="E2" s="165"/>
      <c r="F2" s="165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7" s="124" customFormat="1" ht="12.75" x14ac:dyDescent="0.25">
      <c r="A3" s="26" t="s">
        <v>3</v>
      </c>
      <c r="B3" s="24"/>
      <c r="C3" s="194" t="s">
        <v>4</v>
      </c>
      <c r="D3" s="194"/>
      <c r="E3" s="24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x14ac:dyDescent="0.25">
      <c r="A4" s="125"/>
      <c r="B4" s="125"/>
      <c r="C4" s="125"/>
      <c r="D4" s="125"/>
      <c r="E4" s="125"/>
      <c r="F4" s="125"/>
      <c r="G4" s="125"/>
    </row>
    <row r="5" spans="1:17" x14ac:dyDescent="0.25">
      <c r="A5" s="157" t="s">
        <v>42</v>
      </c>
      <c r="B5" s="157" t="s">
        <v>392</v>
      </c>
      <c r="C5" s="122"/>
      <c r="D5" s="122"/>
      <c r="E5" s="122"/>
      <c r="F5" s="122"/>
      <c r="G5" s="122"/>
    </row>
    <row r="6" spans="1:17" ht="28.5" customHeight="1" x14ac:dyDescent="0.25">
      <c r="A6" s="157"/>
      <c r="B6" s="157"/>
      <c r="C6" s="122"/>
      <c r="D6" s="122"/>
      <c r="E6" s="122"/>
      <c r="F6" s="122"/>
      <c r="G6" s="122"/>
    </row>
    <row r="7" spans="1:17" s="127" customFormat="1" ht="38.25" hidden="1" x14ac:dyDescent="0.25">
      <c r="A7" s="126" t="s">
        <v>86</v>
      </c>
      <c r="B7" s="126" t="s">
        <v>393</v>
      </c>
    </row>
    <row r="8" spans="1:17" x14ac:dyDescent="0.25">
      <c r="A8" s="34">
        <v>1</v>
      </c>
      <c r="B8" s="34">
        <v>2</v>
      </c>
      <c r="C8" s="122"/>
      <c r="D8" s="122"/>
      <c r="E8" s="122"/>
      <c r="F8" s="122"/>
      <c r="G8" s="122"/>
    </row>
    <row r="9" spans="1:17" x14ac:dyDescent="0.25">
      <c r="A9" s="128">
        <f>1</f>
        <v>1</v>
      </c>
      <c r="B9" s="129"/>
      <c r="C9" s="122"/>
      <c r="D9" s="122"/>
      <c r="E9" s="122"/>
      <c r="F9" s="122"/>
      <c r="G9" s="122"/>
    </row>
    <row r="10" spans="1:17" x14ac:dyDescent="0.25">
      <c r="A10" s="128">
        <f>A9+1</f>
        <v>2</v>
      </c>
      <c r="B10" s="129"/>
      <c r="C10" s="122"/>
      <c r="D10" s="122"/>
      <c r="E10" s="122"/>
      <c r="F10" s="122"/>
      <c r="G10" s="122"/>
    </row>
    <row r="11" spans="1:17" x14ac:dyDescent="0.25">
      <c r="A11" s="128">
        <f t="shared" ref="A11:A18" si="0">A10+1</f>
        <v>3</v>
      </c>
      <c r="B11" s="129"/>
      <c r="C11" s="122"/>
      <c r="D11" s="122"/>
      <c r="E11" s="122"/>
      <c r="F11" s="122"/>
      <c r="G11" s="122"/>
    </row>
    <row r="12" spans="1:17" x14ac:dyDescent="0.25">
      <c r="A12" s="128">
        <f t="shared" si="0"/>
        <v>4</v>
      </c>
      <c r="B12" s="129"/>
      <c r="C12" s="122"/>
      <c r="D12" s="122"/>
      <c r="E12" s="122"/>
      <c r="F12" s="122"/>
      <c r="G12" s="122"/>
    </row>
    <row r="13" spans="1:17" x14ac:dyDescent="0.25">
      <c r="A13" s="128">
        <f t="shared" si="0"/>
        <v>5</v>
      </c>
      <c r="B13" s="129"/>
      <c r="C13" s="122"/>
      <c r="D13" s="122"/>
      <c r="E13" s="122"/>
      <c r="F13" s="122"/>
      <c r="G13" s="122"/>
    </row>
    <row r="14" spans="1:17" x14ac:dyDescent="0.25">
      <c r="A14" s="128">
        <f t="shared" si="0"/>
        <v>6</v>
      </c>
      <c r="B14" s="129"/>
      <c r="C14" s="122"/>
      <c r="D14" s="122"/>
      <c r="E14" s="122"/>
      <c r="F14" s="122"/>
      <c r="G14" s="122"/>
    </row>
    <row r="15" spans="1:17" x14ac:dyDescent="0.25">
      <c r="A15" s="128">
        <f t="shared" si="0"/>
        <v>7</v>
      </c>
      <c r="B15" s="129"/>
      <c r="C15" s="122"/>
      <c r="D15" s="122"/>
      <c r="E15" s="122"/>
      <c r="F15" s="122"/>
      <c r="G15" s="122"/>
    </row>
    <row r="16" spans="1:17" x14ac:dyDescent="0.25">
      <c r="A16" s="128">
        <f t="shared" si="0"/>
        <v>8</v>
      </c>
      <c r="B16" s="129"/>
      <c r="C16" s="122"/>
      <c r="D16" s="122"/>
      <c r="E16" s="122"/>
      <c r="F16" s="122"/>
      <c r="G16" s="122"/>
    </row>
    <row r="17" spans="1:7" x14ac:dyDescent="0.25">
      <c r="A17" s="128">
        <f t="shared" si="0"/>
        <v>9</v>
      </c>
      <c r="B17" s="129"/>
      <c r="C17" s="122"/>
      <c r="D17" s="122"/>
      <c r="E17" s="122"/>
      <c r="F17" s="122"/>
      <c r="G17" s="122"/>
    </row>
    <row r="18" spans="1:7" x14ac:dyDescent="0.25">
      <c r="A18" s="128">
        <f t="shared" si="0"/>
        <v>10</v>
      </c>
      <c r="B18" s="129"/>
      <c r="C18" s="122"/>
      <c r="D18" s="122"/>
      <c r="E18" s="122"/>
      <c r="F18" s="122"/>
      <c r="G18" s="122"/>
    </row>
  </sheetData>
  <mergeCells count="5">
    <mergeCell ref="A1:G1"/>
    <mergeCell ref="C2:F2"/>
    <mergeCell ref="C3:D3"/>
    <mergeCell ref="A5:A6"/>
    <mergeCell ref="B5:B6"/>
  </mergeCell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zoomScaleSheetLayoutView="100" workbookViewId="0">
      <selection activeCell="F31" sqref="F31"/>
    </sheetView>
  </sheetViews>
  <sheetFormatPr defaultColWidth="9" defaultRowHeight="15" x14ac:dyDescent="0.25"/>
  <cols>
    <col min="1" max="1" width="4.85546875" style="142" customWidth="1"/>
    <col min="2" max="3" width="21.85546875" style="142" customWidth="1"/>
    <col min="4" max="4" width="12.42578125" style="142" customWidth="1"/>
    <col min="5" max="6" width="21.28515625" style="142" customWidth="1"/>
    <col min="7" max="8" width="13.5703125" style="142" customWidth="1"/>
    <col min="9" max="9" width="16.28515625" style="142" customWidth="1"/>
    <col min="10" max="16384" width="9" style="143"/>
  </cols>
  <sheetData>
    <row r="1" spans="1:9" s="23" customFormat="1" x14ac:dyDescent="0.25">
      <c r="A1" s="193" t="s">
        <v>394</v>
      </c>
      <c r="B1" s="193"/>
      <c r="C1" s="193"/>
      <c r="D1" s="193"/>
      <c r="E1" s="193"/>
      <c r="F1" s="193"/>
      <c r="G1" s="193"/>
      <c r="H1" s="193"/>
      <c r="I1" s="193"/>
    </row>
    <row r="2" spans="1:9" s="122" customFormat="1" ht="14.25" x14ac:dyDescent="0.25">
      <c r="A2" s="122" t="s">
        <v>1</v>
      </c>
      <c r="D2" s="197" t="s">
        <v>2</v>
      </c>
      <c r="E2" s="197"/>
      <c r="F2" s="197"/>
      <c r="G2" s="197"/>
      <c r="H2" s="197"/>
      <c r="I2" s="197"/>
    </row>
    <row r="3" spans="1:9" s="122" customFormat="1" ht="14.25" x14ac:dyDescent="0.25">
      <c r="A3" s="122" t="s">
        <v>3</v>
      </c>
      <c r="D3" s="198" t="s">
        <v>4</v>
      </c>
      <c r="E3" s="198"/>
    </row>
    <row r="4" spans="1:9" s="122" customFormat="1" ht="14.25" x14ac:dyDescent="0.25"/>
    <row r="5" spans="1:9" s="122" customFormat="1" ht="45" customHeight="1" x14ac:dyDescent="0.25">
      <c r="A5" s="199" t="s">
        <v>395</v>
      </c>
      <c r="B5" s="201" t="s">
        <v>396</v>
      </c>
      <c r="C5" s="202"/>
      <c r="D5" s="203"/>
      <c r="E5" s="187" t="s">
        <v>397</v>
      </c>
      <c r="F5" s="189"/>
      <c r="G5" s="201" t="s">
        <v>398</v>
      </c>
      <c r="H5" s="203"/>
      <c r="I5" s="199" t="s">
        <v>399</v>
      </c>
    </row>
    <row r="6" spans="1:9" s="122" customFormat="1" ht="71.25" x14ac:dyDescent="0.25">
      <c r="A6" s="200"/>
      <c r="B6" s="130" t="s">
        <v>400</v>
      </c>
      <c r="C6" s="130" t="s">
        <v>11</v>
      </c>
      <c r="D6" s="130" t="s">
        <v>12</v>
      </c>
      <c r="E6" s="91" t="s">
        <v>401</v>
      </c>
      <c r="F6" s="91" t="s">
        <v>402</v>
      </c>
      <c r="G6" s="130" t="s">
        <v>403</v>
      </c>
      <c r="H6" s="130" t="s">
        <v>404</v>
      </c>
      <c r="I6" s="200"/>
    </row>
    <row r="7" spans="1:9" s="94" customFormat="1" ht="25.5" hidden="1" x14ac:dyDescent="0.25">
      <c r="A7" s="131"/>
      <c r="B7" s="9" t="s">
        <v>13</v>
      </c>
      <c r="C7" s="132"/>
      <c r="D7" s="132"/>
      <c r="E7" s="37" t="s">
        <v>87</v>
      </c>
      <c r="F7" s="37" t="s">
        <v>253</v>
      </c>
      <c r="G7" s="132"/>
      <c r="H7" s="132"/>
      <c r="I7" s="131"/>
    </row>
    <row r="8" spans="1:9" s="122" customFormat="1" ht="14.25" x14ac:dyDescent="0.25">
      <c r="A8" s="133">
        <v>1</v>
      </c>
      <c r="B8" s="133" t="s">
        <v>405</v>
      </c>
      <c r="C8" s="133" t="s">
        <v>406</v>
      </c>
      <c r="D8" s="133" t="s">
        <v>407</v>
      </c>
      <c r="E8" s="133" t="s">
        <v>14</v>
      </c>
      <c r="F8" s="133" t="s">
        <v>15</v>
      </c>
      <c r="G8" s="133">
        <v>4</v>
      </c>
      <c r="H8" s="133">
        <v>5</v>
      </c>
      <c r="I8" s="133">
        <v>6</v>
      </c>
    </row>
    <row r="9" spans="1:9" s="122" customFormat="1" ht="28.5" x14ac:dyDescent="0.25">
      <c r="A9" s="134">
        <f>1</f>
        <v>1</v>
      </c>
      <c r="B9" s="135" t="s">
        <v>302</v>
      </c>
      <c r="C9" s="135" t="s">
        <v>408</v>
      </c>
      <c r="D9" s="135" t="s">
        <v>113</v>
      </c>
      <c r="E9" s="135" t="s">
        <v>26</v>
      </c>
      <c r="F9" s="135" t="s">
        <v>94</v>
      </c>
      <c r="G9" s="136">
        <v>0</v>
      </c>
      <c r="H9" s="136">
        <v>0</v>
      </c>
      <c r="I9" s="136">
        <v>0</v>
      </c>
    </row>
    <row r="10" spans="1:9" s="122" customFormat="1" ht="14.25" x14ac:dyDescent="0.25">
      <c r="A10" s="134">
        <f>A9+1</f>
        <v>2</v>
      </c>
      <c r="B10" s="135"/>
      <c r="C10" s="135"/>
      <c r="D10" s="135"/>
      <c r="E10" s="135"/>
      <c r="F10" s="135"/>
      <c r="G10" s="136"/>
      <c r="H10" s="136"/>
      <c r="I10" s="136"/>
    </row>
    <row r="11" spans="1:9" s="122" customFormat="1" ht="14.25" x14ac:dyDescent="0.25">
      <c r="A11" s="134">
        <f>A10+1</f>
        <v>3</v>
      </c>
      <c r="B11" s="135"/>
      <c r="C11" s="135"/>
      <c r="D11" s="135"/>
      <c r="E11" s="135"/>
      <c r="F11" s="135"/>
      <c r="G11" s="136"/>
      <c r="H11" s="136"/>
      <c r="I11" s="136"/>
    </row>
    <row r="12" spans="1:9" s="122" customFormat="1" ht="14.25" x14ac:dyDescent="0.25">
      <c r="A12" s="134">
        <f t="shared" ref="A12:A18" si="0">A11+1</f>
        <v>4</v>
      </c>
      <c r="B12" s="135"/>
      <c r="C12" s="135"/>
      <c r="D12" s="135"/>
      <c r="E12" s="135"/>
      <c r="F12" s="135"/>
      <c r="G12" s="136"/>
      <c r="H12" s="136"/>
      <c r="I12" s="136"/>
    </row>
    <row r="13" spans="1:9" s="122" customFormat="1" ht="14.25" x14ac:dyDescent="0.25">
      <c r="A13" s="134">
        <f t="shared" si="0"/>
        <v>5</v>
      </c>
      <c r="B13" s="135"/>
      <c r="C13" s="135"/>
      <c r="D13" s="135"/>
      <c r="E13" s="135"/>
      <c r="F13" s="135"/>
      <c r="G13" s="136"/>
      <c r="H13" s="136"/>
      <c r="I13" s="136"/>
    </row>
    <row r="14" spans="1:9" s="122" customFormat="1" ht="14.25" x14ac:dyDescent="0.25">
      <c r="A14" s="134">
        <f t="shared" si="0"/>
        <v>6</v>
      </c>
      <c r="B14" s="135"/>
      <c r="C14" s="135"/>
      <c r="D14" s="135"/>
      <c r="E14" s="135"/>
      <c r="F14" s="135"/>
      <c r="G14" s="136"/>
      <c r="H14" s="136"/>
      <c r="I14" s="136"/>
    </row>
    <row r="15" spans="1:9" s="122" customFormat="1" ht="14.25" x14ac:dyDescent="0.25">
      <c r="A15" s="134">
        <f t="shared" si="0"/>
        <v>7</v>
      </c>
      <c r="B15" s="135"/>
      <c r="C15" s="135"/>
      <c r="D15" s="135"/>
      <c r="E15" s="135"/>
      <c r="F15" s="135"/>
      <c r="G15" s="136"/>
      <c r="H15" s="136"/>
      <c r="I15" s="136"/>
    </row>
    <row r="16" spans="1:9" s="122" customFormat="1" ht="14.25" x14ac:dyDescent="0.25">
      <c r="A16" s="134">
        <f t="shared" si="0"/>
        <v>8</v>
      </c>
      <c r="B16" s="135"/>
      <c r="C16" s="135"/>
      <c r="D16" s="135"/>
      <c r="E16" s="135"/>
      <c r="F16" s="135"/>
      <c r="G16" s="136"/>
      <c r="H16" s="136"/>
      <c r="I16" s="136"/>
    </row>
    <row r="17" spans="1:9" s="122" customFormat="1" ht="14.25" x14ac:dyDescent="0.25">
      <c r="A17" s="134">
        <f t="shared" si="0"/>
        <v>9</v>
      </c>
      <c r="B17" s="135"/>
      <c r="C17" s="135"/>
      <c r="D17" s="135"/>
      <c r="E17" s="135"/>
      <c r="F17" s="135"/>
      <c r="G17" s="136"/>
      <c r="H17" s="136"/>
      <c r="I17" s="136"/>
    </row>
    <row r="18" spans="1:9" s="122" customFormat="1" ht="14.25" x14ac:dyDescent="0.25">
      <c r="A18" s="134">
        <f t="shared" si="0"/>
        <v>10</v>
      </c>
      <c r="B18" s="135"/>
      <c r="C18" s="135"/>
      <c r="D18" s="135"/>
      <c r="E18" s="135"/>
      <c r="F18" s="135"/>
      <c r="G18" s="136"/>
      <c r="H18" s="136"/>
      <c r="I18" s="136"/>
    </row>
    <row r="19" spans="1:9" s="127" customFormat="1" ht="14.25" hidden="1" x14ac:dyDescent="0.25">
      <c r="A19" s="137"/>
      <c r="B19" s="138" t="s">
        <v>409</v>
      </c>
      <c r="C19" s="139"/>
      <c r="D19" s="139"/>
      <c r="E19" s="139"/>
      <c r="F19" s="139"/>
      <c r="G19" s="140"/>
      <c r="H19" s="140"/>
      <c r="I19" s="140"/>
    </row>
    <row r="20" spans="1:9" s="122" customFormat="1" ht="14.25" x14ac:dyDescent="0.25">
      <c r="A20" s="141"/>
      <c r="B20" s="141" t="s">
        <v>239</v>
      </c>
      <c r="C20" s="141"/>
      <c r="D20" s="141"/>
      <c r="E20" s="141"/>
      <c r="F20" s="141"/>
      <c r="G20" s="136">
        <f>SUM(G9:G19)</f>
        <v>0</v>
      </c>
      <c r="H20" s="136">
        <f>SUM(H9:H19)</f>
        <v>0</v>
      </c>
      <c r="I20" s="136">
        <f>SUM(I9:I19)</f>
        <v>0</v>
      </c>
    </row>
    <row r="21" spans="1:9" s="122" customFormat="1" ht="14.25" x14ac:dyDescent="0.25"/>
    <row r="22" spans="1:9" s="122" customFormat="1" ht="14.25" x14ac:dyDescent="0.25"/>
    <row r="23" spans="1:9" s="122" customFormat="1" ht="21" customHeight="1" x14ac:dyDescent="0.25">
      <c r="B23" s="196" t="s">
        <v>417</v>
      </c>
      <c r="C23" s="196"/>
      <c r="D23" s="196"/>
      <c r="E23" s="196"/>
      <c r="F23" s="196"/>
      <c r="G23" s="196"/>
      <c r="H23" s="196"/>
    </row>
    <row r="24" spans="1:9" s="122" customFormat="1" ht="14.25" x14ac:dyDescent="0.25"/>
    <row r="25" spans="1:9" s="122" customFormat="1" ht="28.5" customHeight="1" thickBot="1" x14ac:dyDescent="0.3">
      <c r="B25" s="144" t="s">
        <v>410</v>
      </c>
      <c r="C25" s="145" t="s">
        <v>411</v>
      </c>
      <c r="D25" s="146"/>
      <c r="E25" s="145" t="s">
        <v>412</v>
      </c>
      <c r="F25" s="145"/>
    </row>
    <row r="26" spans="1:9" s="122" customFormat="1" ht="14.25" x14ac:dyDescent="0.25">
      <c r="B26" s="144"/>
      <c r="C26" s="147" t="s">
        <v>413</v>
      </c>
      <c r="D26" s="146"/>
      <c r="E26" s="147" t="s">
        <v>414</v>
      </c>
      <c r="F26" s="147" t="s">
        <v>415</v>
      </c>
    </row>
    <row r="27" spans="1:9" s="122" customFormat="1" ht="14.25" x14ac:dyDescent="0.25">
      <c r="B27" s="144"/>
      <c r="C27" s="195"/>
      <c r="D27" s="195"/>
      <c r="E27" s="195"/>
      <c r="F27" s="195"/>
      <c r="G27" s="195"/>
    </row>
    <row r="28" spans="1:9" s="122" customFormat="1" ht="12.75" customHeight="1" x14ac:dyDescent="0.25">
      <c r="B28" s="146"/>
      <c r="C28" s="195"/>
      <c r="D28" s="195"/>
      <c r="E28" s="195"/>
      <c r="F28" s="146"/>
      <c r="G28" s="146"/>
    </row>
    <row r="29" spans="1:9" s="122" customFormat="1" ht="21" customHeight="1" x14ac:dyDescent="0.25">
      <c r="B29" s="148" t="s">
        <v>416</v>
      </c>
      <c r="C29" s="150"/>
      <c r="D29" s="149"/>
      <c r="E29" s="151"/>
      <c r="F29" s="146"/>
    </row>
    <row r="30" spans="1:9" s="122" customFormat="1" x14ac:dyDescent="0.25">
      <c r="A30" s="142"/>
      <c r="B30" s="149"/>
      <c r="C30" s="149"/>
      <c r="D30" s="149"/>
      <c r="E30" s="150"/>
      <c r="F30" s="146"/>
      <c r="G30" s="147"/>
    </row>
    <row r="31" spans="1:9" s="122" customFormat="1" x14ac:dyDescent="0.25">
      <c r="A31" s="142"/>
      <c r="B31" s="149"/>
      <c r="C31" s="149"/>
      <c r="D31" s="149"/>
      <c r="E31" s="150"/>
      <c r="F31" s="146"/>
      <c r="G31" s="147"/>
    </row>
    <row r="32" spans="1:9" s="122" customFormat="1" x14ac:dyDescent="0.25">
      <c r="A32" s="142"/>
      <c r="B32" s="142"/>
      <c r="C32" s="142"/>
      <c r="D32" s="142"/>
      <c r="E32" s="142"/>
      <c r="F32" s="142"/>
      <c r="G32" s="142"/>
    </row>
  </sheetData>
  <mergeCells count="12">
    <mergeCell ref="C28:E28"/>
    <mergeCell ref="B23:H23"/>
    <mergeCell ref="C27:E27"/>
    <mergeCell ref="F27:G27"/>
    <mergeCell ref="A1:I1"/>
    <mergeCell ref="D2:I2"/>
    <mergeCell ref="D3:E3"/>
    <mergeCell ref="A5:A6"/>
    <mergeCell ref="B5:D5"/>
    <mergeCell ref="E5:F5"/>
    <mergeCell ref="G5:H5"/>
    <mergeCell ref="I5:I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1.ВА,УБ</vt:lpstr>
      <vt:lpstr>2.ФАПы</vt:lpstr>
      <vt:lpstr>3.Населенные пункты </vt:lpstr>
      <vt:lpstr>6.ВОП</vt:lpstr>
      <vt:lpstr>7.Домовые хозяйства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2018-01-26T04:16:44Z</dcterms:modified>
</cp:coreProperties>
</file>