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2012\DOC_OMO\О Т Ч Е Т Ы\Годовой отчет 2020\готовые формы\АРМИЗОН\"/>
    </mc:Choice>
  </mc:AlternateContent>
  <workbookProtection lockStructure="1"/>
  <bookViews>
    <workbookView xWindow="0" yWindow="0" windowWidth="17256" windowHeight="7848"/>
  </bookViews>
  <sheets>
    <sheet name="1. ВА, УБ" sheetId="1" r:id="rId1"/>
    <sheet name="2. ФАПы" sheetId="2" r:id="rId2"/>
    <sheet name="3. Населенные пункты" sheetId="3" r:id="rId3"/>
    <sheet name="6. ВОП" sheetId="4" r:id="rId4"/>
    <sheet name="7. Домовые хозяйства" sheetId="5" r:id="rId5"/>
    <sheet name="8. Работники" sheetId="6" r:id="rId6"/>
    <sheet name="Контроли" sheetId="7" state="hidden" r:id="rId7"/>
  </sheets>
  <definedNames>
    <definedName name="BP_1">'1. ВА, УБ'!$B$23</definedName>
    <definedName name="BP_2">'2. ФАПы'!$B$35</definedName>
    <definedName name="BP_3">'3. Населенные пункты'!$B$48</definedName>
    <definedName name="BP_6">'6. ВОП'!$B$21</definedName>
    <definedName name="BP_7">'7. Домовые хозяйства'!$B$22</definedName>
    <definedName name="BP_8">'8. Работники'!$A$29</definedName>
    <definedName name="C_1">Контроли!$A$1</definedName>
    <definedName name="DT_1">'1. ВА, УБ'!$A$12</definedName>
    <definedName name="DT_2">'2. ФАПы'!$A$12</definedName>
    <definedName name="DT_3">'3. Населенные пункты'!$A$10</definedName>
    <definedName name="DT_6">'6. ВОП'!$A$9</definedName>
    <definedName name="DT_7">'7. Домовые хозяйства'!$A$9</definedName>
    <definedName name="DT_8">'8. Работники'!$A$7</definedName>
    <definedName name="EOT_0">'1. ВА, УБ'!$F$29</definedName>
    <definedName name="EOT_1">'1. ВА, УБ'!$AR$21</definedName>
    <definedName name="EOT_2">'2. ФАПы'!$BP$21</definedName>
    <definedName name="EOT_3">'3. Населенные пункты'!$N$11</definedName>
    <definedName name="EOT_6">'6. ВОП'!$B$18</definedName>
    <definedName name="EOT_7">'7. Домовые хозяйства'!$K$18</definedName>
    <definedName name="EOT_8">'8. Работники'!$E$27</definedName>
    <definedName name="EOT2_1">'1. ВА, УБ'!$A$22</definedName>
    <definedName name="EOT2_2">'2. ФАПы'!$A$30</definedName>
    <definedName name="EOT2_3">'3. Населенные пункты'!$A$44</definedName>
    <definedName name="EOT2_6">'6. ВОП'!$A$19</definedName>
    <definedName name="EOT2_7">'7. Домовые хозяйства'!$A$19</definedName>
    <definedName name="EOT2_8">'8. Работники'!$A$28</definedName>
    <definedName name="H_0">'1. ВА, УБ'!$B$27</definedName>
    <definedName name="H_1">'1. ВА, УБ'!$A$5</definedName>
    <definedName name="H_2">'2. ФАПы'!$A$5</definedName>
    <definedName name="H_3">'3. Населенные пункты'!$A$5</definedName>
    <definedName name="H_6">'6. ВОП'!$A$5</definedName>
    <definedName name="H_8">'8. Работники'!$A$3</definedName>
    <definedName name="T_0">'1. ВА, УБ'!$B$29</definedName>
    <definedName name="TT_1">'1. ВА, УБ'!$A$1</definedName>
    <definedName name="TT_2">'2. ФАПы'!$A$1</definedName>
    <definedName name="TT_3">'3. Населенные пункты'!$A$1</definedName>
    <definedName name="TT_6">'6. ВОП'!$A$1</definedName>
    <definedName name="TT_7">'7. Домовые хозяйства'!$A$1</definedName>
    <definedName name="TT_8">'8. Работники'!$B$1</definedName>
    <definedName name="VT_1">'1. ВА, УБ'!$A$10</definedName>
    <definedName name="VT_2">'2. ФАПы'!$A$10</definedName>
    <definedName name="VT_3">'3. Населенные пункты'!$A$8</definedName>
    <definedName name="VT_6">'6. ВОП'!$A$7</definedName>
    <definedName name="VT_7">'7. Домовые хозяйства'!$7:$7</definedName>
    <definedName name="VT_8">'8. Работники'!$A$5</definedName>
    <definedName name="Период.Наименование_1">'1. ВА, УБ'!$C$3</definedName>
    <definedName name="Период.Наименование_2">'2. ФАПы'!$D$3</definedName>
    <definedName name="Период.Наименование_3">'3. Населенные пункты'!$E$3</definedName>
    <definedName name="Период.Наименование_6">'6. ВОП'!$C$3</definedName>
    <definedName name="Период.Наименование_7">'7. Домовые хозяйства'!$D$3</definedName>
    <definedName name="Учреждение.ПолноеНаименование_1">'1. ВА, УБ'!$C$2</definedName>
    <definedName name="Учреждение.ПолноеНаименование_2">'2. ФАПы'!$D$2</definedName>
    <definedName name="Учреждение.ПолноеНаименование_3">'3. Населенные пункты'!$E$2</definedName>
    <definedName name="Учреждение.ПолноеНаименование_6">'6. ВОП'!$C$2</definedName>
    <definedName name="Учреждение.ПолноеНаименование_7">'7. Домовые хозяйства'!$D$2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43" i="3" l="1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K12" i="3"/>
  <c r="A12" i="3"/>
  <c r="A13" i="3" s="1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K29" i="2"/>
  <c r="AJ29" i="2"/>
  <c r="AI29" i="2"/>
  <c r="J29" i="2"/>
  <c r="AK28" i="2"/>
  <c r="AJ28" i="2"/>
  <c r="AI28" i="2"/>
  <c r="J28" i="2"/>
  <c r="AK27" i="2"/>
  <c r="AJ27" i="2"/>
  <c r="AI27" i="2"/>
  <c r="J27" i="2"/>
  <c r="AK26" i="2"/>
  <c r="AJ26" i="2"/>
  <c r="AI26" i="2"/>
  <c r="J26" i="2"/>
  <c r="AK25" i="2"/>
  <c r="AJ25" i="2"/>
  <c r="AI25" i="2"/>
  <c r="J25" i="2"/>
  <c r="AK24" i="2"/>
  <c r="AJ24" i="2"/>
  <c r="AI24" i="2"/>
  <c r="J24" i="2"/>
  <c r="AK23" i="2"/>
  <c r="AJ23" i="2"/>
  <c r="AI23" i="2"/>
  <c r="J23" i="2"/>
  <c r="AK22" i="2"/>
  <c r="AJ22" i="2"/>
  <c r="AI22" i="2"/>
  <c r="J22" i="2"/>
  <c r="A22" i="2"/>
  <c r="A23" i="2" s="1"/>
  <c r="A24" i="2" s="1"/>
  <c r="A25" i="2" s="1"/>
  <c r="A26" i="2" s="1"/>
  <c r="A27" i="2" s="1"/>
  <c r="A28" i="2" s="1"/>
  <c r="A29" i="2" s="1"/>
  <c r="I20" i="5"/>
  <c r="H20" i="5"/>
  <c r="G20" i="5"/>
  <c r="A9" i="5"/>
  <c r="A10" i="5" s="1"/>
  <c r="A11" i="5" s="1"/>
  <c r="A12" i="5" s="1"/>
  <c r="A13" i="5" s="1"/>
  <c r="A14" i="5" s="1"/>
  <c r="A15" i="5" s="1"/>
  <c r="A16" i="5" s="1"/>
  <c r="A17" i="5" s="1"/>
  <c r="A18" i="5" s="1"/>
  <c r="A9" i="4"/>
  <c r="A10" i="4" s="1"/>
  <c r="A11" i="4" s="1"/>
  <c r="A12" i="4" s="1"/>
  <c r="A13" i="4" s="1"/>
  <c r="A14" i="4" s="1"/>
  <c r="A15" i="4" s="1"/>
  <c r="A16" i="4" s="1"/>
  <c r="A17" i="4" s="1"/>
  <c r="A18" i="4" s="1"/>
  <c r="N45" i="3"/>
  <c r="M45" i="3"/>
  <c r="L45" i="3"/>
  <c r="K11" i="3"/>
  <c r="K10" i="3"/>
  <c r="A10" i="3"/>
  <c r="A11" i="3" s="1"/>
  <c r="BP31" i="2"/>
  <c r="BO31" i="2"/>
  <c r="BN31" i="2"/>
  <c r="BM31" i="2"/>
  <c r="BL31" i="2"/>
  <c r="BK31" i="2"/>
  <c r="BJ31" i="2"/>
  <c r="BI31" i="2"/>
  <c r="BH31" i="2"/>
  <c r="BG31" i="2"/>
  <c r="BF31" i="2"/>
  <c r="BE31" i="2"/>
  <c r="BD31" i="2"/>
  <c r="AW31" i="2"/>
  <c r="AV31" i="2"/>
  <c r="AU31" i="2"/>
  <c r="AT31" i="2"/>
  <c r="AS31" i="2"/>
  <c r="AR31" i="2"/>
  <c r="AQ31" i="2"/>
  <c r="AP31" i="2"/>
  <c r="AO31" i="2"/>
  <c r="AN31" i="2"/>
  <c r="AM31" i="2"/>
  <c r="AL31" i="2"/>
  <c r="AH31" i="2"/>
  <c r="AG31" i="2"/>
  <c r="AF31" i="2"/>
  <c r="AE31" i="2"/>
  <c r="AD31" i="2"/>
  <c r="AC31" i="2"/>
  <c r="AB31" i="2"/>
  <c r="AA31" i="2"/>
  <c r="Z31" i="2"/>
  <c r="V31" i="2"/>
  <c r="U31" i="2"/>
  <c r="T31" i="2"/>
  <c r="S31" i="2"/>
  <c r="Q31" i="2"/>
  <c r="O31" i="2"/>
  <c r="N31" i="2"/>
  <c r="M31" i="2"/>
  <c r="L31" i="2"/>
  <c r="K31" i="2"/>
  <c r="J30" i="2"/>
  <c r="AK21" i="2"/>
  <c r="AJ21" i="2"/>
  <c r="AI21" i="2"/>
  <c r="J21" i="2"/>
  <c r="AK20" i="2"/>
  <c r="AJ20" i="2"/>
  <c r="AI20" i="2"/>
  <c r="J20" i="2"/>
  <c r="AK19" i="2"/>
  <c r="AJ19" i="2"/>
  <c r="AI19" i="2"/>
  <c r="J19" i="2"/>
  <c r="AK18" i="2"/>
  <c r="AJ18" i="2"/>
  <c r="AI18" i="2"/>
  <c r="J18" i="2"/>
  <c r="AK17" i="2"/>
  <c r="AJ17" i="2"/>
  <c r="AI17" i="2"/>
  <c r="J17" i="2"/>
  <c r="AK16" i="2"/>
  <c r="AJ16" i="2"/>
  <c r="AI16" i="2"/>
  <c r="J16" i="2"/>
  <c r="AK15" i="2"/>
  <c r="AJ15" i="2"/>
  <c r="AI15" i="2"/>
  <c r="J15" i="2"/>
  <c r="AK14" i="2"/>
  <c r="AJ14" i="2"/>
  <c r="AI14" i="2"/>
  <c r="J14" i="2"/>
  <c r="AK13" i="2"/>
  <c r="AJ13" i="2"/>
  <c r="AI13" i="2"/>
  <c r="J13" i="2"/>
  <c r="A13" i="2"/>
  <c r="A14" i="2" s="1"/>
  <c r="A15" i="2" s="1"/>
  <c r="A16" i="2" s="1"/>
  <c r="A17" i="2" s="1"/>
  <c r="A18" i="2" s="1"/>
  <c r="A19" i="2" s="1"/>
  <c r="A20" i="2" s="1"/>
  <c r="A21" i="2" s="1"/>
  <c r="AK12" i="2"/>
  <c r="AJ12" i="2"/>
  <c r="AI12" i="2"/>
  <c r="J12" i="2"/>
  <c r="A12" i="2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B23" i="1"/>
  <c r="Y23" i="1"/>
  <c r="X23" i="1"/>
  <c r="W23" i="1"/>
  <c r="V23" i="1"/>
  <c r="U23" i="1"/>
  <c r="T23" i="1"/>
  <c r="S23" i="1"/>
  <c r="R23" i="1"/>
  <c r="Q23" i="1"/>
  <c r="P23" i="1"/>
  <c r="O23" i="1"/>
  <c r="N23" i="1"/>
  <c r="J23" i="1"/>
  <c r="I23" i="1"/>
  <c r="H23" i="1"/>
  <c r="M21" i="1"/>
  <c r="L21" i="1"/>
  <c r="K21" i="1"/>
  <c r="M20" i="1"/>
  <c r="L20" i="1"/>
  <c r="K20" i="1"/>
  <c r="M19" i="1"/>
  <c r="L19" i="1"/>
  <c r="K19" i="1"/>
  <c r="M18" i="1"/>
  <c r="L18" i="1"/>
  <c r="K18" i="1"/>
  <c r="M17" i="1"/>
  <c r="L17" i="1"/>
  <c r="K17" i="1"/>
  <c r="M16" i="1"/>
  <c r="L16" i="1"/>
  <c r="K16" i="1"/>
  <c r="M15" i="1"/>
  <c r="L15" i="1"/>
  <c r="K15" i="1"/>
  <c r="M14" i="1"/>
  <c r="L14" i="1"/>
  <c r="K14" i="1"/>
  <c r="M13" i="1"/>
  <c r="L13" i="1"/>
  <c r="K13" i="1"/>
  <c r="M12" i="1"/>
  <c r="M23" i="1" s="1"/>
  <c r="L12" i="1"/>
  <c r="L23" i="1" s="1"/>
  <c r="K12" i="1"/>
  <c r="K23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K45" i="3" l="1"/>
  <c r="J31" i="2"/>
  <c r="AK31" i="2"/>
  <c r="AI31" i="2"/>
  <c r="AJ31" i="2"/>
</calcChain>
</file>

<file path=xl/comments1.xml><?xml version="1.0" encoding="utf-8"?>
<comments xmlns="http://schemas.openxmlformats.org/spreadsheetml/2006/main">
  <authors>
    <author>Агеев Александр Владимирович</author>
  </authors>
  <commentList>
    <comment ref="D5" authorId="0" shapeId="0">
      <text>
        <r>
          <rPr>
            <b/>
            <sz val="9"/>
            <color indexed="81"/>
            <rFont val="Tahoma"/>
            <family val="2"/>
            <charset val="204"/>
          </rPr>
          <t>Заполняется МИАЦ</t>
        </r>
      </text>
    </comment>
  </commentList>
</comments>
</file>

<file path=xl/sharedStrings.xml><?xml version="1.0" encoding="utf-8"?>
<sst xmlns="http://schemas.openxmlformats.org/spreadsheetml/2006/main" count="1098" uniqueCount="458">
  <si>
    <t>1. Врачебные амбулатории и участковые больницы</t>
  </si>
  <si>
    <t>Наименование медицинской организации</t>
  </si>
  <si>
    <t>Период</t>
  </si>
  <si>
    <t>№  п/п</t>
  </si>
  <si>
    <t>Наименование врачебной амбулатории, участковой больницы</t>
  </si>
  <si>
    <t>Место расположения</t>
  </si>
  <si>
    <t>Расстояние до номерной областной больницы, км</t>
  </si>
  <si>
    <t>Покрытие дороги до номерной областной больницы
(выбрать вариант из справочника или ввести вручную, если другое покрытие)</t>
  </si>
  <si>
    <t>Должности и физические лица ВА/УБ на конец года</t>
  </si>
  <si>
    <t>Год постройки</t>
  </si>
  <si>
    <t>Структура ВА (приказ МЗРФ от 15.05.2012 №543н)
1 - соответствует
0 - не соответствует</t>
  </si>
  <si>
    <t>Оснащение ВА - соответствие порядкам и стандартам
1 - да
0 - нет</t>
  </si>
  <si>
    <t>Примечания (отсутствующее оборудование из предусмотренного стандартом)</t>
  </si>
  <si>
    <t xml:space="preserve">Наличие интернета
(1 – да, 0 – нет)
</t>
  </si>
  <si>
    <t>Наличие МИС 1С-Медицина
(1 – да, 0 – нет)</t>
  </si>
  <si>
    <t>Использование функционала МИС</t>
  </si>
  <si>
    <t>Врачи</t>
  </si>
  <si>
    <t>Средний медицинский персонал</t>
  </si>
  <si>
    <t>Прочий персонал</t>
  </si>
  <si>
    <t>всего</t>
  </si>
  <si>
    <t>из них:</t>
  </si>
  <si>
    <t xml:space="preserve"> фельдшера</t>
  </si>
  <si>
    <t>акушерки</t>
  </si>
  <si>
    <t>медицинские сестры</t>
  </si>
  <si>
    <r>
      <t>район, населенный пункт</t>
    </r>
    <r>
      <rPr>
        <sz val="10"/>
        <color indexed="10"/>
        <rFont val="Arial"/>
        <family val="2"/>
        <charset val="204"/>
      </rPr>
      <t xml:space="preserve"> </t>
    </r>
    <r>
      <rPr>
        <b/>
        <sz val="10"/>
        <color indexed="10"/>
        <rFont val="Arial"/>
        <family val="2"/>
        <charset val="204"/>
      </rPr>
      <t>(выбираются из справочника)</t>
    </r>
  </si>
  <si>
    <t>улица</t>
  </si>
  <si>
    <t>№ дома</t>
  </si>
  <si>
    <t xml:space="preserve">штатные должности </t>
  </si>
  <si>
    <t>занятые
должности</t>
  </si>
  <si>
    <t>физические лица</t>
  </si>
  <si>
    <t>штатные должности</t>
  </si>
  <si>
    <t>Запись на прием к врачу
(1 – да, 0 – нет)</t>
  </si>
  <si>
    <t>Запись на исследования
(1 – да, 0 – нет)</t>
  </si>
  <si>
    <t>Оформление направлений на лабораторные исследования
(1 – да, 0 – нет)</t>
  </si>
  <si>
    <t>Ведение блока вакцинаци
(1 – да, 0 – нет)</t>
  </si>
  <si>
    <t>Ведение планов динамического наблюдения пациентов ХНИЗ
(1 – да, 0 – нет)</t>
  </si>
  <si>
    <t>Наблюдение беременных, контроль назначений
(1 – да, 0 – нет)</t>
  </si>
  <si>
    <t>Ведение паспорта участка
(1 – да, 0 – нет)</t>
  </si>
  <si>
    <t>Использование аппарата теле-ЭКГ
(1 – да, 0 – нет)</t>
  </si>
  <si>
    <t>Осмотр в КРВЗ
(1 – да, 0 – нет)</t>
  </si>
  <si>
    <t>Формирование отчетности по умершим
(1 – да, 0 – нет)</t>
  </si>
  <si>
    <t>Оформление справок и сан-курортных карт
(1 – да, 0 – нет)</t>
  </si>
  <si>
    <t>Выписка рецептов
(1 – да, 0 – нет)</t>
  </si>
  <si>
    <t>Забор материала на исследование и доставка в лабораторию
(1 – да, 0 – нет)</t>
  </si>
  <si>
    <t>C,RBN_НаселенныйПункт,E</t>
  </si>
  <si>
    <t>3.1</t>
  </si>
  <si>
    <t>3.2</t>
  </si>
  <si>
    <t>3.3</t>
  </si>
  <si>
    <t>200</t>
  </si>
  <si>
    <t>201</t>
  </si>
  <si>
    <t>202</t>
  </si>
  <si>
    <t>401</t>
  </si>
  <si>
    <t>402</t>
  </si>
  <si>
    <t>403</t>
  </si>
  <si>
    <t>406</t>
  </si>
  <si>
    <t>Итого</t>
  </si>
  <si>
    <t>Ф.И.О. ответственного лица</t>
  </si>
  <si>
    <t>Номер телефона</t>
  </si>
  <si>
    <t>Ф.И.О. сотрудника, замещающего должностное лицо на период его отсутствия</t>
  </si>
  <si>
    <t>После заполнения и сохранения этой формы не забудьте в АССОО-2 выполнить команду меню "Отчеты" - "ФАПы, амбулатории и больницы для учреждения"</t>
  </si>
  <si>
    <t>Асфальтобетонное</t>
  </si>
  <si>
    <t>Цементобетонное</t>
  </si>
  <si>
    <t>Щебеночное</t>
  </si>
  <si>
    <t>Гравийное</t>
  </si>
  <si>
    <t>Грунтовое</t>
  </si>
  <si>
    <t>2. Фельдшерско-акушерские пункты</t>
  </si>
  <si>
    <t>№ п/п</t>
  </si>
  <si>
    <t>Наименование ФАПа</t>
  </si>
  <si>
    <t>Расположение</t>
  </si>
  <si>
    <t xml:space="preserve">Информация о реорганизации ФАП </t>
  </si>
  <si>
    <t>Число  посещений, включая профилактические, единиц</t>
  </si>
  <si>
    <t>Техническое состояние зданий</t>
  </si>
  <si>
    <t>Должности и физические лица ФАПов, на конец года</t>
  </si>
  <si>
    <r>
      <t xml:space="preserve">Привязка к ВОП
</t>
    </r>
    <r>
      <rPr>
        <b/>
        <sz val="10"/>
        <color indexed="10"/>
        <rFont val="Arial"/>
        <family val="2"/>
        <charset val="204"/>
      </rPr>
      <t xml:space="preserve">(выбирается из списка - таблица 6 гр.2)
</t>
    </r>
    <r>
      <rPr>
        <sz val="10"/>
        <rFont val="Arial"/>
        <family val="2"/>
        <charset val="204"/>
      </rPr>
      <t xml:space="preserve">
Сначала должна быть заполнена таблица 6. Затем оттуда выбираются ВОПы.
Если привязка не задана, ФАП и его населенные пункты не обслуживаются ни одним ВОПом</t>
    </r>
  </si>
  <si>
    <t>Дата открытия ФАПа</t>
  </si>
  <si>
    <t>Структура ФАП (приказ МЗРФ от 15.05.2012 №543н)
1 - соответствует
0 - не соответствует</t>
  </si>
  <si>
    <t>Оснащение ФАПа - соответствие порядкам и стандартам
1 - да
0 - нет</t>
  </si>
  <si>
    <t>Наличие интернета
(1 – да, 0 – нет)</t>
  </si>
  <si>
    <t>Использование функционала цифрового ФАП**</t>
  </si>
  <si>
    <t>Просмотр ЭМК пациента
(1 – да, 0 – нет)</t>
  </si>
  <si>
    <t>Запись на рентген иследования
(1 – да, 0 – нет)</t>
  </si>
  <si>
    <t>Запись на другие исследования
(1 – да, 0 – нет)</t>
  </si>
  <si>
    <t>Оформление направления на лабораторные исследования
(1 – да, 0 – нет)</t>
  </si>
  <si>
    <t>Использование коагулометра
(1 – да, 0 – нет)</t>
  </si>
  <si>
    <t>Выписка рецептов ДЛО в РС ЕГИСЗ
(1 – да, 0 – нет)</t>
  </si>
  <si>
    <t>Оформление листков нетрудоспособности
(1 – да, 0 – нет)</t>
  </si>
  <si>
    <t>Место расположения (Юридический адрес ФАП)</t>
  </si>
  <si>
    <t>Радиус обслуживания, км</t>
  </si>
  <si>
    <t>Врачебная амбулатория, участковая больница, к которой прикреплен ФАП
(таблица 1 графа 2)
Если относится непосредственно к районной больнице, то не указывать</t>
  </si>
  <si>
    <t>Расстояние до медицинской организации (номерная областная больница, врачебная амбулатория, участковая больница), к которой прикреплен ФАП, км</t>
  </si>
  <si>
    <t>в том числе</t>
  </si>
  <si>
    <t>Состояние здания</t>
  </si>
  <si>
    <t>Здание расположено</t>
  </si>
  <si>
    <t>Виды благоустройства</t>
  </si>
  <si>
    <t>Наличие телефонной связи</t>
  </si>
  <si>
    <t>Наличие транспорта</t>
  </si>
  <si>
    <t>Общая площадь здания, кв. метров</t>
  </si>
  <si>
    <r>
      <t>район, населенный пункт</t>
    </r>
    <r>
      <rPr>
        <b/>
        <sz val="10"/>
        <color indexed="10"/>
        <rFont val="Arial"/>
        <family val="2"/>
        <charset val="204"/>
      </rPr>
      <t xml:space="preserve"> (выбираются из справочника)</t>
    </r>
  </si>
  <si>
    <t>на приеме</t>
  </si>
  <si>
    <t>на дому</t>
  </si>
  <si>
    <t>находится в аварийном состоянии</t>
  </si>
  <si>
    <t>требует реконст рукции</t>
  </si>
  <si>
    <t>требует капитального ремонта</t>
  </si>
  <si>
    <t>Год последнего капитального ремонта</t>
  </si>
  <si>
    <t>Планируется к размещению в строящихся зданиях школ</t>
  </si>
  <si>
    <t>Документ подтверждающий техническое состояние</t>
  </si>
  <si>
    <t>в приспособленном помещении</t>
  </si>
  <si>
    <t>в арендованном помещении</t>
  </si>
  <si>
    <t>в модульном здании</t>
  </si>
  <si>
    <t>в деревянном здании</t>
  </si>
  <si>
    <t>Материал здания (модуль, дерево, кирпич и т.д.)</t>
  </si>
  <si>
    <t xml:space="preserve">Собственник здания (указать в каком здании ФАП. Н-р, школа, д/с, администрация) </t>
  </si>
  <si>
    <t>Наименование и реквизиты правоустанавливающего документа</t>
  </si>
  <si>
    <t>водопровод</t>
  </si>
  <si>
    <t>горячее водоснабжение</t>
  </si>
  <si>
    <t>центральное отопление</t>
  </si>
  <si>
    <t>печное отопление</t>
  </si>
  <si>
    <t>канализация</t>
  </si>
  <si>
    <t>в том числе в рабочем состоянии</t>
  </si>
  <si>
    <t>I,SUM_NONE</t>
  </si>
  <si>
    <t>O,SUM_NONE</t>
  </si>
  <si>
    <t>C,VLR_1_2,E</t>
  </si>
  <si>
    <t>C,VLR_6_2,E</t>
  </si>
  <si>
    <t>601</t>
  </si>
  <si>
    <t>607</t>
  </si>
  <si>
    <t>603</t>
  </si>
  <si>
    <t>605</t>
  </si>
  <si>
    <t>606</t>
  </si>
  <si>
    <t>301</t>
  </si>
  <si>
    <t>407</t>
  </si>
  <si>
    <t>Для протягивания формулы строки Итого</t>
  </si>
  <si>
    <t>При расположении ФАПа в пределах населенного пункта, указать радиус обслуживания (т.е. расстояние от ФАПа до крайней точки населенного пункта)</t>
  </si>
  <si>
    <t>3. Населенные пункты</t>
  </si>
  <si>
    <t>Населенный пункт</t>
  </si>
  <si>
    <t>Код населенного пункта. Используется для идентификации строк</t>
  </si>
  <si>
    <t>Населенный пункт (место расположения ОБ, ВА, УБ, ФАПа/прикрепленный)</t>
  </si>
  <si>
    <t>Привязка. Если населенный пункт привзан к районной больнице - не  заполняется</t>
  </si>
  <si>
    <t>Расстояние от населенного пункта до номерной областной больницы, врачебной амбулатории, участковой больницы, ФАП, км</t>
  </si>
  <si>
    <t>Расстояние от населенного пункта до ЦРБ или станции / отделения / подстанции СМП, км</t>
  </si>
  <si>
    <t>Покрытие дороги
(выбрать вариант из справочника или ввести вручную, если другое покрытие)</t>
  </si>
  <si>
    <t>Численность прикрепленного населения на конец года, человек</t>
  </si>
  <si>
    <r>
      <t xml:space="preserve">врачебная амбулатория, участковая больница
</t>
    </r>
    <r>
      <rPr>
        <b/>
        <sz val="10"/>
        <color indexed="10"/>
        <rFont val="Arial"/>
        <family val="2"/>
        <charset val="204"/>
      </rPr>
      <t>(выбирается из списка - таблица 1 графа 2)</t>
    </r>
  </si>
  <si>
    <r>
      <t>ФАП</t>
    </r>
    <r>
      <rPr>
        <b/>
        <sz val="10"/>
        <color indexed="10"/>
        <rFont val="Arial"/>
        <family val="2"/>
        <charset val="204"/>
      </rPr>
      <t xml:space="preserve">
(выбирается из списка - таблица 2 графа 2)</t>
    </r>
  </si>
  <si>
    <r>
      <t>ВОП</t>
    </r>
    <r>
      <rPr>
        <b/>
        <sz val="10"/>
        <color indexed="10"/>
        <rFont val="Arial"/>
        <family val="2"/>
        <charset val="204"/>
      </rPr>
      <t xml:space="preserve">
(выбирается из списка - таблица 6 графа 2)</t>
    </r>
  </si>
  <si>
    <t>дети 0-17</t>
  </si>
  <si>
    <t>лица трудоспособного возраста</t>
  </si>
  <si>
    <t>лица старше трудоспособного возраста</t>
  </si>
  <si>
    <t>C,VLR_2_2,E</t>
  </si>
  <si>
    <t>КодНП</t>
  </si>
  <si>
    <t>2.5</t>
  </si>
  <si>
    <t>4.2</t>
  </si>
  <si>
    <t>5.1</t>
  </si>
  <si>
    <t>Эта строка нужна для правильного растягивания формул суммирования в строке ИТОГО</t>
  </si>
  <si>
    <t>Кнопка добавления строк не используется</t>
  </si>
  <si>
    <t>Информация по отделениям (кабинетам) врача общей практики</t>
  </si>
  <si>
    <t>Наименование структурного подразделения, где расположено отделение (кабинет) врача общей практики
(ввести название вручную или выбрать из справочника ВА, УБ)</t>
  </si>
  <si>
    <t>C,VLR_1_2</t>
  </si>
  <si>
    <t>Информация по домовым хозяйствам</t>
  </si>
  <si>
    <t>№ п\п</t>
  </si>
  <si>
    <t>Место расположения домового хозяйства</t>
  </si>
  <si>
    <t>Привязка. Заполняется одна из двух граф. Если населенный пункт привязан к районной больнице - не  заполняется</t>
  </si>
  <si>
    <t>Число обращений за помощью</t>
  </si>
  <si>
    <t>Численность госпитализированных, человек</t>
  </si>
  <si>
    <t xml:space="preserve">Ф.И.О. ответственного </t>
  </si>
  <si>
    <t>Служебный телефон</t>
  </si>
  <si>
    <r>
      <t>район, населенный пункт</t>
    </r>
    <r>
      <rPr>
        <b/>
        <sz val="11"/>
        <color indexed="10"/>
        <rFont val="Arial"/>
        <family val="2"/>
        <charset val="204"/>
      </rPr>
      <t xml:space="preserve"> (выбираются из справочника)</t>
    </r>
  </si>
  <si>
    <t>врачебная амбулатория, участковая больница
(таблица 1 графа 2)</t>
  </si>
  <si>
    <t>ФАП
(таблица 2 графа 2)</t>
  </si>
  <si>
    <t>всего, единиц</t>
  </si>
  <si>
    <t>из них:
с вызовом медицинских работников</t>
  </si>
  <si>
    <t>2.1</t>
  </si>
  <si>
    <t>2.2</t>
  </si>
  <si>
    <t>2.3</t>
  </si>
  <si>
    <t>404</t>
  </si>
  <si>
    <t>405</t>
  </si>
  <si>
    <t>Для протяигивания формулы Итого</t>
  </si>
  <si>
    <t>Медицинские работники</t>
  </si>
  <si>
    <t>Привязка</t>
  </si>
  <si>
    <t>ФИО</t>
  </si>
  <si>
    <t>Должность</t>
  </si>
  <si>
    <t>Телефонный номер</t>
  </si>
  <si>
    <t>01</t>
  </si>
  <si>
    <t>02</t>
  </si>
  <si>
    <t>// л</t>
  </si>
  <si>
    <t>зн</t>
  </si>
  <si>
    <t>пр</t>
  </si>
  <si>
    <t>Область</t>
  </si>
  <si>
    <t>Описание</t>
  </si>
  <si>
    <t>Пред.Л</t>
  </si>
  <si>
    <t>Ош/Пр</t>
  </si>
  <si>
    <t>т0:</t>
  </si>
  <si>
    <t>AND(ISFORM();LASTDATE()&gt;=DATE(2017;11;1))</t>
  </si>
  <si>
    <t>=</t>
  </si>
  <si>
    <t>TRUE()</t>
  </si>
  <si>
    <t>LEN(гр1)</t>
  </si>
  <si>
    <t>&gt;</t>
  </si>
  <si>
    <t>стр1</t>
  </si>
  <si>
    <t>Ф.И.О. ответственного должно быть заполнено</t>
  </si>
  <si>
    <t>Ош</t>
  </si>
  <si>
    <t>LEN(гр2)</t>
  </si>
  <si>
    <t>Телефон ответственного должен быть заполнен</t>
  </si>
  <si>
    <t>LEN(гр3)</t>
  </si>
  <si>
    <t>Ф.И.О. заместителя должно быть заполнено</t>
  </si>
  <si>
    <t>Пр</t>
  </si>
  <si>
    <t>LEN(гр4)</t>
  </si>
  <si>
    <t>Телефон заместителя должен быть заполнен</t>
  </si>
  <si>
    <t>т1:</t>
  </si>
  <si>
    <t>LEN(гр3.1)</t>
  </si>
  <si>
    <t>LEN(гр3.2)+LEN(гр3.3)</t>
  </si>
  <si>
    <t>Не указана улица и номер дома</t>
  </si>
  <si>
    <t>LEN(гр5)</t>
  </si>
  <si>
    <t>Покрытие дороги должно быть указано, если указано расстояние</t>
  </si>
  <si>
    <t>гр4</t>
  </si>
  <si>
    <t>гр401</t>
  </si>
  <si>
    <t>&gt;=</t>
  </si>
  <si>
    <t>Неправильный год постройки</t>
  </si>
  <si>
    <t>&lt;=</t>
  </si>
  <si>
    <t>YEAR(LASTDATE())</t>
  </si>
  <si>
    <t>Год постройки еще не наступил</t>
  </si>
  <si>
    <t>LEN(гр406)</t>
  </si>
  <si>
    <t>Примечание должно быть заполнено, если оснащение не соответствует стандарту</t>
  </si>
  <si>
    <t>AND(гр401&gt;0;гр403=0)</t>
  </si>
  <si>
    <t>//гр200</t>
  </si>
  <si>
    <t>Врачи должны быть</t>
  </si>
  <si>
    <t>//гр201</t>
  </si>
  <si>
    <t>гр200</t>
  </si>
  <si>
    <t>гр.201</t>
  </si>
  <si>
    <t>Занятых должностей не должно быть больше штатных</t>
  </si>
  <si>
    <t>//гр202</t>
  </si>
  <si>
    <t>Если есть занятые ставки, должны быть и физические лица</t>
  </si>
  <si>
    <t>гр201</t>
  </si>
  <si>
    <t>гр203</t>
  </si>
  <si>
    <t>Средний МП должен быть</t>
  </si>
  <si>
    <t>гр204</t>
  </si>
  <si>
    <t>гр206</t>
  </si>
  <si>
    <t>гр.207</t>
  </si>
  <si>
    <t>гр209</t>
  </si>
  <si>
    <t>гр.210</t>
  </si>
  <si>
    <t>гр212</t>
  </si>
  <si>
    <t>гр.213</t>
  </si>
  <si>
    <t>//гр205</t>
  </si>
  <si>
    <t>//гр215</t>
  </si>
  <si>
    <t>Прочий персонал должен быть</t>
  </si>
  <si>
    <t>//гр216</t>
  </si>
  <si>
    <t>гр215</t>
  </si>
  <si>
    <t>гр.216</t>
  </si>
  <si>
    <t>//гр217</t>
  </si>
  <si>
    <t>гр216</t>
  </si>
  <si>
    <t>т2:</t>
  </si>
  <si>
    <t>Не задан радиус обслуживания</t>
  </si>
  <si>
    <t>// 24.04.2019 Агеев - предупреждение</t>
  </si>
  <si>
    <t>гр6</t>
  </si>
  <si>
    <t>Расстояние до МО должно быть задано</t>
  </si>
  <si>
    <t>гр115</t>
  </si>
  <si>
    <t>Отсутствующая канализация не может быть исправна</t>
  </si>
  <si>
    <t>гр114</t>
  </si>
  <si>
    <t>гр118</t>
  </si>
  <si>
    <t>Площадь здания должна быть задана</t>
  </si>
  <si>
    <t>// Могут быть налетчики из больницы гр203</t>
  </si>
  <si>
    <t>// Могут быть налетчики из больницы гр204</t>
  </si>
  <si>
    <t>т7:</t>
  </si>
  <si>
    <t>AND(LEN(гр3.1)&gt;0; LEN(гр3.2)&gt;0)</t>
  </si>
  <si>
    <t>FALSE()</t>
  </si>
  <si>
    <t>Нельзя одновременно задавать ссылки на ВА/УБ и ФАП</t>
  </si>
  <si>
    <t>гр5</t>
  </si>
  <si>
    <t>т8:</t>
  </si>
  <si>
    <t>LEN(гр.01)&gt;0</t>
  </si>
  <si>
    <t>&lt;&gt;</t>
  </si>
  <si>
    <t>LEN(гр.02)&gt;0</t>
  </si>
  <si>
    <t>Должна быть заполнена привязка в графе 01 или 02, но не обе сразу</t>
  </si>
  <si>
    <t>LEN(гр.1)</t>
  </si>
  <si>
    <t>Ф.И.О. работника должно быть задано</t>
  </si>
  <si>
    <t>LEN(гр.2)</t>
  </si>
  <si>
    <t>Должность работника должна быть задана</t>
  </si>
  <si>
    <t>Логинова Наталья Сергеевна.</t>
  </si>
  <si>
    <t>834547235-13</t>
  </si>
  <si>
    <t>Никитина Валентина Николаевна</t>
  </si>
  <si>
    <t>834547-2-35-13</t>
  </si>
  <si>
    <t>Красноорловский ФАП</t>
  </si>
  <si>
    <t>Армизонский район, с. Красноорловское</t>
  </si>
  <si>
    <t>ул Республики</t>
  </si>
  <si>
    <t>2</t>
  </si>
  <si>
    <t/>
  </si>
  <si>
    <t>нет</t>
  </si>
  <si>
    <t>Крашеневский ФАП</t>
  </si>
  <si>
    <t>Армизонский район, д. Крашенева</t>
  </si>
  <si>
    <t>ул Крашеневская .</t>
  </si>
  <si>
    <t>26</t>
  </si>
  <si>
    <t>Вьялковский ФАП</t>
  </si>
  <si>
    <t>Армизонский район, д. Вьялково</t>
  </si>
  <si>
    <t>ул Центральная</t>
  </si>
  <si>
    <t>Прохоровский ФАП</t>
  </si>
  <si>
    <t>Армизонский район, с. Прохорово</t>
  </si>
  <si>
    <t>ул Новая</t>
  </si>
  <si>
    <t>19</t>
  </si>
  <si>
    <t>Орловский ФАП</t>
  </si>
  <si>
    <t>Армизонский район, с. Орлово</t>
  </si>
  <si>
    <t>ул Школьная</t>
  </si>
  <si>
    <t>8</t>
  </si>
  <si>
    <t>Ивановский ФАП</t>
  </si>
  <si>
    <t>Армизонский район, с. Иваново</t>
  </si>
  <si>
    <t>ул Мира</t>
  </si>
  <si>
    <t>2а</t>
  </si>
  <si>
    <t>Раздольский ФАП</t>
  </si>
  <si>
    <t>Армизонский район, с. Раздолье</t>
  </si>
  <si>
    <t>ул Советская</t>
  </si>
  <si>
    <t>17а</t>
  </si>
  <si>
    <t>Забошинский ФАП</t>
  </si>
  <si>
    <t>Армизонский район, д. Забошное</t>
  </si>
  <si>
    <t>ул Набережная</t>
  </si>
  <si>
    <t>28</t>
  </si>
  <si>
    <t>Южно-Дубровинский ФАП</t>
  </si>
  <si>
    <t>Армизонский район, с. Южно-Дубровное</t>
  </si>
  <si>
    <t>ул Береговая</t>
  </si>
  <si>
    <t>1а</t>
  </si>
  <si>
    <t>Жиряковский ФАП</t>
  </si>
  <si>
    <t>Армизонский район, д. Жиряково</t>
  </si>
  <si>
    <t>Центральная</t>
  </si>
  <si>
    <t>61а</t>
  </si>
  <si>
    <t>Капралихинский ФАП</t>
  </si>
  <si>
    <t>Армизонский район, с. Капралиха</t>
  </si>
  <si>
    <t>Первомайская</t>
  </si>
  <si>
    <t>Яровской ФАП</t>
  </si>
  <si>
    <t>Армизонский район, с. Яровое</t>
  </si>
  <si>
    <t>Новая</t>
  </si>
  <si>
    <t>3</t>
  </si>
  <si>
    <t>Бурлаковский ФАП</t>
  </si>
  <si>
    <t>Армизонский район, д. Бурлаки</t>
  </si>
  <si>
    <t>14</t>
  </si>
  <si>
    <t>Половский ФАП</t>
  </si>
  <si>
    <t>Армизонский район, д. Полое</t>
  </si>
  <si>
    <t>19а</t>
  </si>
  <si>
    <t>Плосковский ФАП</t>
  </si>
  <si>
    <t>Армизонский район, д. Плоское</t>
  </si>
  <si>
    <t>ул Старина</t>
  </si>
  <si>
    <t>4а</t>
  </si>
  <si>
    <t>Калмакский ФАП</t>
  </si>
  <si>
    <t>Армизонский район, с. Калмакское</t>
  </si>
  <si>
    <t>5а</t>
  </si>
  <si>
    <t>Новорямовский ФАП</t>
  </si>
  <si>
    <t>Армизонский район, д. Новорямова</t>
  </si>
  <si>
    <t>13а</t>
  </si>
  <si>
    <t>Менщиковский ФАП</t>
  </si>
  <si>
    <t>Армизонский район, д. Менщикова</t>
  </si>
  <si>
    <t>9</t>
  </si>
  <si>
    <t>отсутствует</t>
  </si>
  <si>
    <t>кирпич</t>
  </si>
  <si>
    <t>Администрация Армизонского муниципального района (помещение в здании администрации)</t>
  </si>
  <si>
    <t>Договор № 3 безвозмездного пользование от 09.02.2011г.</t>
  </si>
  <si>
    <t>Администрация Армизонского муниципального района (помещение в здании клуба)</t>
  </si>
  <si>
    <t>Договор № 14 безвозмездного пользование от 10.02.2011г.</t>
  </si>
  <si>
    <t>модуль</t>
  </si>
  <si>
    <t>ГБУЗ ТО "Областная больница №4"</t>
  </si>
  <si>
    <t>Земельный участок, площадь: 225 кв.м.
 постоянное (бессрочное) пользование 
Тюменская область, 
Армизонский район, 
д.Вьялково, 
ул.Центральная, 2Б Свидетельство о государственной регистрации права 
72-72/013-72/013/009/2015-730/2 от 10.08.2015</t>
  </si>
  <si>
    <t>Договор № 6 безвозмездного пользование от 09.02.2011г.</t>
  </si>
  <si>
    <t>Администрация Армизонского муниципального района (помещение в администрации)</t>
  </si>
  <si>
    <t>Договор № 5 безвозмездного пользование
 от 09.02.2011г.</t>
  </si>
  <si>
    <t>Земельный участок, площадь: 270 кв.м
 постоянное (бессрочное) пользование 
Тюменская область, 
Армизонский район, 
село Иваново, 
ул.Мира,уч.2А Свидетельство о государственной регистрации права 
72-72/013-72/013/009/2015-724/2 от 10.08.2015</t>
  </si>
  <si>
    <t>Земельный участок
Площадь:270 кв.м
 постоянное (бессрочное) пользование 
Тюменская область, 
Армизонский район, 
д.Раздолье, 
ул.Советская, 17А Свидетельство о государственной регистрации права 
72-72/013-72/013/009/2015-729/2 от 10.08.2015</t>
  </si>
  <si>
    <t>дерево</t>
  </si>
  <si>
    <t>Администрация Армизонского муниципального района (отдельно стоящее здание)</t>
  </si>
  <si>
    <t>Договор № 11 безвозмездного пользование от 10.02.2011г.</t>
  </si>
  <si>
    <t>Земельный участок
Площадь: 300 кв.м
 постоянное (бессрочное) пользование 
Тюменская область, 
Армизонский район, 
с.Южно-Дубровное, 
ул.Береговая, 1А
 Свидетельство о государственной регистрации права 
72-72/013-72/013/009/2015-722/2 от 10.08.2015</t>
  </si>
  <si>
    <t>Земельный участок, площадь: 230 кв.м
 постоянное (бессрочное) пользование 
Тюменская область, 
Армизонский район, 
д.Жиряково, 
ул.Центральная, 61А Свидетельство о государственной регистрации права 
72-72/013-72/013/009/2015-725/2 от 10.08.2015</t>
  </si>
  <si>
    <t>Земельный участок, площадь: 300 кв.м
 постоянное (бессрочное) пользование 
Тюменская область, 
Армизонский район, 
с.Капралиха, 
ул.Первомайская Свидетельство о государственной регистрации права 
72-72/013-72/013/009/2015-723/2 от 10.08.2015</t>
  </si>
  <si>
    <t>Администрация Армизонского муниципального района (помещение в здании почты)</t>
  </si>
  <si>
    <t>Договор № 8 безвозмездного пользование от 09.02.2011г.</t>
  </si>
  <si>
    <t>Администрация Армизонского муниципального района (помещение в здании магазина)</t>
  </si>
  <si>
    <t>Договор № 10 безвозмездного пользование от 10.02.2011г.</t>
  </si>
  <si>
    <t>Администрация Армизонского муниципального района (помещение с/х предприятия)</t>
  </si>
  <si>
    <t>Договор № 13 безвозмездного пользование от 10.02.2011г.</t>
  </si>
  <si>
    <t>Земельный участок
Площадь: 230 кв.м
 постоянное (бессрочное) пользование 
Тюменская область, 
Армизонский район, 
д.Плоское, 
ул.Сталина, 4А Свидетельство о государственной регистрации права 
72 -72/013-72/013/009/2015-726/2 от 10.08.2015</t>
  </si>
  <si>
    <t>Земельный участок Площадь 515 кв.м. Тюменская область, Армизонский район, с. Калмакское, ул. Новая, 5 а Кадастровый номер  72:02:0805002:179 Право на земельный участок не зарегистрировано</t>
  </si>
  <si>
    <t>Земельный участок, площадь:330 кв.м
 постоянное (бессрочное) пользование 
Тюменская область, 
Армизонский район, 
д.Новорямова, 
ул.Мира, 13А Свидетельство о государственной регистрации права 
72-72/013-72/013/009/2015-728/2 от 10.08.2015</t>
  </si>
  <si>
    <t>Договор № 15 безвозмездного пользование от 10.02.2011г.</t>
  </si>
  <si>
    <t>Аппарат ЭКГ, Дефибрилятор, Экспресс-анализатор кардиомаркеров портативный, Стол пеленальный с источником лучистого тепла, Одеяло с подогревом, Спирометр (портативный с одноразовыми мундштуками)</t>
  </si>
  <si>
    <t>Армизонский район, д. Беляковка</t>
  </si>
  <si>
    <t>02002</t>
  </si>
  <si>
    <t>прикрепленный</t>
  </si>
  <si>
    <t>Армизонский район, д. Бердюгина</t>
  </si>
  <si>
    <t>02003</t>
  </si>
  <si>
    <t>Армизонский район, д. Бузаны</t>
  </si>
  <si>
    <t>02004</t>
  </si>
  <si>
    <t>02005</t>
  </si>
  <si>
    <t>место расположения</t>
  </si>
  <si>
    <t>02006</t>
  </si>
  <si>
    <t>Армизонский район, д. Гоглина</t>
  </si>
  <si>
    <t>02007</t>
  </si>
  <si>
    <t>Армизонский район, д. Данькова</t>
  </si>
  <si>
    <t>02008</t>
  </si>
  <si>
    <t>02009</t>
  </si>
  <si>
    <t>02010</t>
  </si>
  <si>
    <t>Армизонский район, д. Кайнак</t>
  </si>
  <si>
    <t>02012</t>
  </si>
  <si>
    <t>Армизонский район, д. Кировская</t>
  </si>
  <si>
    <t>02015</t>
  </si>
  <si>
    <t>Армизонский район, д. Комлева</t>
  </si>
  <si>
    <t>02016</t>
  </si>
  <si>
    <t>02018</t>
  </si>
  <si>
    <t>Армизонский район, д. Малый Кайнак</t>
  </si>
  <si>
    <t>02019</t>
  </si>
  <si>
    <t>02020</t>
  </si>
  <si>
    <t>02021</t>
  </si>
  <si>
    <t>Армизонский район, д. Няшино</t>
  </si>
  <si>
    <t>02022</t>
  </si>
  <si>
    <t>Армизонский район, д. Октябрьская</t>
  </si>
  <si>
    <t>02023</t>
  </si>
  <si>
    <t>02025</t>
  </si>
  <si>
    <t>02026</t>
  </si>
  <si>
    <t>Армизонский район, д. Северо-Дубровное</t>
  </si>
  <si>
    <t>02029</t>
  </si>
  <si>
    <t>Армизонский район, д. Семискуль</t>
  </si>
  <si>
    <t>02030</t>
  </si>
  <si>
    <t>Армизонский район, д. Снегирева</t>
  </si>
  <si>
    <t>02031</t>
  </si>
  <si>
    <t>Армизонский район, д. Шабалина</t>
  </si>
  <si>
    <t>02032</t>
  </si>
  <si>
    <t>Армизонский район, с. Армизонское</t>
  </si>
  <si>
    <t>02001</t>
  </si>
  <si>
    <t>02011</t>
  </si>
  <si>
    <t>02013</t>
  </si>
  <si>
    <t>02014</t>
  </si>
  <si>
    <t>02017</t>
  </si>
  <si>
    <t>02024</t>
  </si>
  <si>
    <t>02027</t>
  </si>
  <si>
    <t>02028</t>
  </si>
  <si>
    <t>02033</t>
  </si>
  <si>
    <t>02034</t>
  </si>
  <si>
    <t>Озерная</t>
  </si>
  <si>
    <t>5</t>
  </si>
  <si>
    <t>Курочкина Оксана Валерьевна</t>
  </si>
  <si>
    <t>89504840281</t>
  </si>
  <si>
    <t>Попова Валентина Валерьевна</t>
  </si>
  <si>
    <t>89222662172</t>
  </si>
  <si>
    <t>Емельянова Елена Александровна</t>
  </si>
  <si>
    <t>Заведующий ФАП,Фельдшер</t>
  </si>
  <si>
    <t>89088694221</t>
  </si>
  <si>
    <t>Рыльских Татьяна Егоровна</t>
  </si>
  <si>
    <t>89323278145</t>
  </si>
  <si>
    <t>Логинова Мария Александровна</t>
  </si>
  <si>
    <t>89123993424</t>
  </si>
  <si>
    <t>Третьякова Елена Сергеевна</t>
  </si>
  <si>
    <t>89026228556</t>
  </si>
  <si>
    <t>Буровцева Галина Александровна</t>
  </si>
  <si>
    <t>89923120758</t>
  </si>
  <si>
    <t>Бирюкова Лариса Ивановна</t>
  </si>
  <si>
    <t>89504854334</t>
  </si>
  <si>
    <t>Юрасова Юлия Андреевна</t>
  </si>
  <si>
    <t>89504922804</t>
  </si>
  <si>
    <t>Назаренко Наталья Раисовна</t>
  </si>
  <si>
    <t>участковый терапевт</t>
  </si>
  <si>
    <t>89612062541</t>
  </si>
  <si>
    <t>Новоселова Лариса Готфридовна</t>
  </si>
  <si>
    <t>89923084338</t>
  </si>
  <si>
    <t>Ионова Ольга Геннадьевна</t>
  </si>
  <si>
    <t>89827762629</t>
  </si>
  <si>
    <t>2020 г.</t>
  </si>
  <si>
    <t>ГБУЗ ТО «Областная больница №4» - Объединенный филиал №3 Армизонская районная больница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</si>
</sst>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;\-0.0;&quot;&quot;"/>
    <numFmt numFmtId="165" formatCode="0.00;\-0.00;&quot;&quot;"/>
    <numFmt numFmtId="166" formatCode="0;\-0;&quot;&quot;"/>
  </numFmts>
  <fonts count="24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0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sz val="10"/>
      <color rgb="FFFF0000"/>
      <name val="Arial"/>
      <family val="2"/>
      <charset val="204"/>
    </font>
    <font>
      <i/>
      <sz val="10"/>
      <color indexed="8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8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2"/>
      <name val="Arial Cyr"/>
      <charset val="204"/>
    </font>
    <font>
      <b/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0" fontId="14" fillId="0" borderId="0"/>
    <xf numFmtId="0" fontId="2" fillId="0" borderId="0"/>
  </cellStyleXfs>
  <cellXfs count="248">
    <xf numFmtId="0" fontId="0" fillId="0" borderId="0" xfId="0"/>
    <xf numFmtId="0" fontId="2" fillId="2" borderId="3" xfId="1" applyNumberFormat="1" applyFont="1" applyFill="1" applyBorder="1" applyAlignment="1" applyProtection="1">
      <alignment horizontal="center" vertical="center" wrapText="1"/>
    </xf>
    <xf numFmtId="0" fontId="12" fillId="0" borderId="7" xfId="1" applyNumberFormat="1" applyFont="1" applyBorder="1" applyAlignment="1" applyProtection="1">
      <alignment horizontal="center" vertical="center" wrapText="1"/>
    </xf>
    <xf numFmtId="0" fontId="12" fillId="0" borderId="10" xfId="1" applyNumberFormat="1" applyFont="1" applyBorder="1" applyAlignment="1" applyProtection="1">
      <alignment horizontal="center" vertical="center" wrapText="1"/>
    </xf>
    <xf numFmtId="0" fontId="12" fillId="0" borderId="3" xfId="1" applyNumberFormat="1" applyFont="1" applyFill="1" applyBorder="1" applyAlignment="1" applyProtection="1">
      <alignment horizontal="center" vertical="center" wrapText="1"/>
    </xf>
    <xf numFmtId="0" fontId="12" fillId="0" borderId="3" xfId="1" applyNumberFormat="1" applyFont="1" applyBorder="1" applyAlignment="1" applyProtection="1">
      <alignment horizontal="center" vertical="center" wrapText="1"/>
    </xf>
    <xf numFmtId="0" fontId="12" fillId="0" borderId="13" xfId="1" applyNumberFormat="1" applyFont="1" applyBorder="1" applyAlignment="1" applyProtection="1">
      <alignment horizontal="center" vertical="center" wrapText="1"/>
    </xf>
    <xf numFmtId="0" fontId="12" fillId="2" borderId="3" xfId="1" applyNumberFormat="1" applyFont="1" applyFill="1" applyBorder="1" applyAlignment="1" applyProtection="1">
      <alignment horizontal="center" vertical="center" wrapText="1"/>
    </xf>
    <xf numFmtId="0" fontId="2" fillId="2" borderId="7" xfId="1" applyNumberFormat="1" applyFont="1" applyFill="1" applyBorder="1" applyAlignment="1" applyProtection="1">
      <alignment horizontal="center" vertical="center" wrapText="1"/>
    </xf>
    <xf numFmtId="49" fontId="12" fillId="0" borderId="3" xfId="1" applyNumberFormat="1" applyFont="1" applyBorder="1" applyAlignment="1" applyProtection="1">
      <alignment horizontal="center" vertical="center" wrapText="1"/>
    </xf>
    <xf numFmtId="49" fontId="12" fillId="0" borderId="3" xfId="1" applyNumberFormat="1" applyFont="1" applyFill="1" applyBorder="1" applyAlignment="1" applyProtection="1">
      <alignment horizontal="center" vertical="center" wrapText="1"/>
    </xf>
    <xf numFmtId="166" fontId="12" fillId="0" borderId="3" xfId="1" applyNumberFormat="1" applyFont="1" applyBorder="1" applyAlignment="1" applyProtection="1">
      <alignment horizontal="center" vertical="center"/>
    </xf>
    <xf numFmtId="49" fontId="12" fillId="0" borderId="3" xfId="1" applyNumberFormat="1" applyFont="1" applyFill="1" applyBorder="1" applyAlignment="1" applyProtection="1">
      <alignment horizontal="left" vertical="center" wrapText="1"/>
    </xf>
    <xf numFmtId="164" fontId="12" fillId="0" borderId="3" xfId="4" applyNumberFormat="1" applyFont="1" applyFill="1" applyBorder="1" applyAlignment="1" applyProtection="1">
      <alignment horizontal="right" vertical="center"/>
    </xf>
    <xf numFmtId="49" fontId="12" fillId="0" borderId="3" xfId="1" applyNumberFormat="1" applyFont="1" applyBorder="1" applyAlignment="1" applyProtection="1">
      <alignment horizontal="left" vertical="center"/>
    </xf>
    <xf numFmtId="166" fontId="12" fillId="0" borderId="3" xfId="1" applyNumberFormat="1" applyFont="1" applyBorder="1" applyAlignment="1" applyProtection="1">
      <alignment horizontal="right" vertical="center"/>
    </xf>
    <xf numFmtId="49" fontId="12" fillId="0" borderId="3" xfId="1" applyNumberFormat="1" applyFont="1" applyBorder="1" applyAlignment="1" applyProtection="1">
      <alignment horizontal="left" vertical="center" wrapText="1"/>
    </xf>
    <xf numFmtId="166" fontId="2" fillId="0" borderId="3" xfId="4" applyNumberFormat="1" applyFont="1" applyFill="1" applyBorder="1" applyAlignment="1" applyProtection="1">
      <alignment horizontal="right" vertical="center"/>
    </xf>
    <xf numFmtId="166" fontId="12" fillId="2" borderId="3" xfId="1" applyNumberFormat="1" applyFont="1" applyFill="1" applyBorder="1" applyAlignment="1" applyProtection="1">
      <alignment horizontal="center" vertical="center"/>
    </xf>
    <xf numFmtId="49" fontId="12" fillId="2" borderId="3" xfId="1" applyNumberFormat="1" applyFont="1" applyFill="1" applyBorder="1" applyAlignment="1" applyProtection="1">
      <alignment horizontal="left" vertical="center" wrapText="1"/>
    </xf>
    <xf numFmtId="164" fontId="12" fillId="2" borderId="3" xfId="4" applyNumberFormat="1" applyFont="1" applyFill="1" applyBorder="1" applyAlignment="1" applyProtection="1">
      <alignment horizontal="right" vertical="center"/>
    </xf>
    <xf numFmtId="49" fontId="12" fillId="2" borderId="3" xfId="1" applyNumberFormat="1" applyFont="1" applyFill="1" applyBorder="1" applyAlignment="1" applyProtection="1">
      <alignment horizontal="left" vertical="center"/>
    </xf>
    <xf numFmtId="166" fontId="12" fillId="2" borderId="3" xfId="1" applyNumberFormat="1" applyFont="1" applyFill="1" applyBorder="1" applyAlignment="1" applyProtection="1">
      <alignment horizontal="right" vertical="center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2" borderId="7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</xf>
    <xf numFmtId="0" fontId="2" fillId="0" borderId="6" xfId="1" applyNumberFormat="1" applyFont="1" applyFill="1" applyBorder="1" applyAlignment="1" applyProtection="1">
      <alignment horizontal="center" vertical="center" wrapText="1"/>
    </xf>
    <xf numFmtId="0" fontId="2" fillId="2" borderId="10" xfId="1" applyNumberFormat="1" applyFont="1" applyFill="1" applyBorder="1" applyAlignment="1" applyProtection="1">
      <alignment horizontal="center" vertical="center" wrapText="1"/>
    </xf>
    <xf numFmtId="0" fontId="2" fillId="0" borderId="11" xfId="1" applyNumberFormat="1" applyFont="1" applyFill="1" applyBorder="1" applyAlignment="1" applyProtection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2" xfId="1" applyNumberFormat="1" applyFont="1" applyFill="1" applyBorder="1" applyAlignment="1" applyProtection="1">
      <alignment horizontal="center" vertical="center" wrapText="1"/>
    </xf>
    <xf numFmtId="0" fontId="2" fillId="2" borderId="13" xfId="1" applyNumberFormat="1" applyFont="1" applyFill="1" applyBorder="1" applyAlignment="1" applyProtection="1">
      <alignment horizontal="center" vertical="center" wrapText="1"/>
    </xf>
    <xf numFmtId="0" fontId="2" fillId="0" borderId="7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2" borderId="13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166" fontId="2" fillId="0" borderId="3" xfId="1" applyNumberFormat="1" applyFont="1" applyFill="1" applyBorder="1" applyAlignment="1" applyProtection="1">
      <alignment horizontal="center" vertical="center"/>
    </xf>
    <xf numFmtId="49" fontId="2" fillId="0" borderId="3" xfId="1" applyNumberFormat="1" applyFont="1" applyFill="1" applyBorder="1" applyAlignment="1" applyProtection="1">
      <alignment horizontal="left" vertical="center" wrapText="1"/>
    </xf>
    <xf numFmtId="49" fontId="2" fillId="2" borderId="3" xfId="1" applyNumberFormat="1" applyFont="1" applyFill="1" applyBorder="1" applyAlignment="1" applyProtection="1">
      <alignment horizontal="left" vertical="center" wrapText="1"/>
    </xf>
    <xf numFmtId="166" fontId="2" fillId="0" borderId="3" xfId="1" applyNumberFormat="1" applyFont="1" applyFill="1" applyBorder="1" applyAlignment="1" applyProtection="1">
      <alignment horizontal="right" vertical="center"/>
    </xf>
    <xf numFmtId="166" fontId="2" fillId="2" borderId="3" xfId="1" applyNumberFormat="1" applyFont="1" applyFill="1" applyBorder="1" applyAlignment="1" applyProtection="1">
      <alignment horizontal="center" vertical="center"/>
    </xf>
    <xf numFmtId="164" fontId="2" fillId="2" borderId="3" xfId="4" applyNumberFormat="1" applyFont="1" applyFill="1" applyBorder="1" applyAlignment="1" applyProtection="1">
      <alignment horizontal="right" vertical="center"/>
    </xf>
    <xf numFmtId="49" fontId="2" fillId="2" borderId="3" xfId="4" applyNumberFormat="1" applyFont="1" applyFill="1" applyBorder="1" applyAlignment="1" applyProtection="1">
      <alignment horizontal="center" vertical="center"/>
    </xf>
    <xf numFmtId="166" fontId="2" fillId="2" borderId="3" xfId="4" applyNumberFormat="1" applyFont="1" applyFill="1" applyBorder="1" applyAlignment="1" applyProtection="1">
      <alignment horizontal="right" vertical="center"/>
    </xf>
    <xf numFmtId="166" fontId="2" fillId="2" borderId="3" xfId="1" applyNumberFormat="1" applyFont="1" applyFill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vertic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vertical="center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/>
    </xf>
    <xf numFmtId="164" fontId="2" fillId="0" borderId="3" xfId="0" applyNumberFormat="1" applyFont="1" applyBorder="1" applyAlignment="1" applyProtection="1">
      <alignment vertical="center"/>
    </xf>
    <xf numFmtId="165" fontId="0" fillId="0" borderId="3" xfId="0" applyNumberFormat="1" applyFont="1" applyBorder="1" applyAlignment="1" applyProtection="1">
      <alignment vertical="center"/>
    </xf>
    <xf numFmtId="166" fontId="0" fillId="0" borderId="3" xfId="0" applyNumberFormat="1" applyFont="1" applyBorder="1" applyAlignment="1" applyProtection="1">
      <alignment vertical="center"/>
    </xf>
    <xf numFmtId="166" fontId="2" fillId="0" borderId="3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66" fontId="5" fillId="0" borderId="3" xfId="0" applyNumberFormat="1" applyFont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 wrapText="1"/>
    </xf>
    <xf numFmtId="166" fontId="5" fillId="2" borderId="3" xfId="0" applyNumberFormat="1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9" fontId="5" fillId="0" borderId="14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49" fontId="5" fillId="0" borderId="14" xfId="0" applyNumberFormat="1" applyFont="1" applyFill="1" applyBorder="1" applyAlignment="1" applyProtection="1">
      <alignment horizontal="center" vertical="center" wrapText="1"/>
    </xf>
    <xf numFmtId="49" fontId="5" fillId="0" borderId="15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center" vertical="center" wrapText="1"/>
    </xf>
    <xf numFmtId="0" fontId="5" fillId="2" borderId="0" xfId="0" applyFont="1" applyFill="1" applyProtection="1"/>
    <xf numFmtId="0" fontId="1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center" vertical="center"/>
    </xf>
    <xf numFmtId="49" fontId="12" fillId="0" borderId="7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49" fontId="12" fillId="0" borderId="10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3" xfId="2" applyFont="1" applyFill="1" applyBorder="1" applyAlignment="1" applyProtection="1">
      <alignment horizontal="center" vertical="center" wrapText="1"/>
    </xf>
    <xf numFmtId="0" fontId="2" fillId="0" borderId="14" xfId="3" applyFont="1" applyBorder="1" applyAlignment="1" applyProtection="1">
      <alignment horizontal="center" vertical="center" wrapText="1"/>
    </xf>
    <xf numFmtId="0" fontId="2" fillId="0" borderId="2" xfId="3" applyFont="1" applyBorder="1" applyAlignment="1" applyProtection="1">
      <alignment horizontal="center" vertical="center" wrapText="1"/>
    </xf>
    <xf numFmtId="0" fontId="2" fillId="0" borderId="15" xfId="3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12" fillId="0" borderId="13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2" fillId="2" borderId="3" xfId="2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49" fontId="2" fillId="0" borderId="3" xfId="2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/>
    </xf>
    <xf numFmtId="166" fontId="2" fillId="0" borderId="3" xfId="0" applyNumberFormat="1" applyFont="1" applyFill="1" applyBorder="1" applyAlignment="1" applyProtection="1">
      <alignment horizontal="right" vertical="center"/>
    </xf>
    <xf numFmtId="49" fontId="5" fillId="0" borderId="3" xfId="0" applyNumberFormat="1" applyFont="1" applyBorder="1" applyAlignment="1" applyProtection="1">
      <alignment horizontal="left" vertical="center"/>
    </xf>
    <xf numFmtId="164" fontId="5" fillId="0" borderId="3" xfId="0" applyNumberFormat="1" applyFont="1" applyBorder="1" applyAlignment="1" applyProtection="1">
      <alignment vertical="center"/>
    </xf>
    <xf numFmtId="165" fontId="5" fillId="0" borderId="3" xfId="0" applyNumberFormat="1" applyFont="1" applyBorder="1" applyAlignment="1" applyProtection="1">
      <alignment vertical="center"/>
    </xf>
    <xf numFmtId="49" fontId="5" fillId="0" borderId="3" xfId="0" applyNumberFormat="1" applyFont="1" applyBorder="1" applyAlignment="1" applyProtection="1">
      <alignment horizontal="left" vertical="center" wrapText="1"/>
    </xf>
    <xf numFmtId="14" fontId="2" fillId="0" borderId="3" xfId="0" applyNumberFormat="1" applyFont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/>
    </xf>
    <xf numFmtId="166" fontId="2" fillId="2" borderId="3" xfId="0" applyNumberFormat="1" applyFont="1" applyFill="1" applyBorder="1" applyAlignment="1" applyProtection="1">
      <alignment horizontal="right" vertical="center"/>
    </xf>
    <xf numFmtId="164" fontId="2" fillId="2" borderId="3" xfId="0" applyNumberFormat="1" applyFont="1" applyFill="1" applyBorder="1" applyAlignment="1" applyProtection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left" vertical="center"/>
    </xf>
    <xf numFmtId="164" fontId="5" fillId="2" borderId="3" xfId="0" applyNumberFormat="1" applyFont="1" applyFill="1" applyBorder="1" applyAlignment="1" applyProtection="1">
      <alignment vertical="center"/>
    </xf>
    <xf numFmtId="165" fontId="5" fillId="2" borderId="3" xfId="0" applyNumberFormat="1" applyFont="1" applyFill="1" applyBorder="1" applyAlignment="1" applyProtection="1">
      <alignment vertical="center"/>
    </xf>
    <xf numFmtId="164" fontId="2" fillId="2" borderId="7" xfId="0" applyNumberFormat="1" applyFont="1" applyFill="1" applyBorder="1" applyAlignment="1" applyProtection="1">
      <alignment horizontal="center" vertical="center" wrapText="1"/>
    </xf>
    <xf numFmtId="1" fontId="2" fillId="2" borderId="7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vertical="center"/>
    </xf>
    <xf numFmtId="165" fontId="5" fillId="0" borderId="0" xfId="0" applyNumberFormat="1" applyFont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2" fillId="0" borderId="0" xfId="3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/>
    </xf>
    <xf numFmtId="0" fontId="16" fillId="0" borderId="0" xfId="0" applyFont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17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vertical="center"/>
    </xf>
    <xf numFmtId="0" fontId="0" fillId="0" borderId="0" xfId="0" applyProtection="1"/>
    <xf numFmtId="0" fontId="2" fillId="0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vertical="center"/>
    </xf>
    <xf numFmtId="49" fontId="2" fillId="0" borderId="3" xfId="0" applyNumberFormat="1" applyFont="1" applyFill="1" applyBorder="1" applyAlignment="1" applyProtection="1">
      <alignment horizontal="center" vertical="center"/>
    </xf>
    <xf numFmtId="164" fontId="2" fillId="0" borderId="13" xfId="2" applyNumberFormat="1" applyFont="1" applyFill="1" applyBorder="1" applyAlignment="1" applyProtection="1">
      <alignment horizontal="right" vertical="center" wrapText="1"/>
    </xf>
    <xf numFmtId="49" fontId="2" fillId="0" borderId="13" xfId="2" applyNumberFormat="1" applyFont="1" applyFill="1" applyBorder="1" applyAlignment="1" applyProtection="1">
      <alignment horizontal="center" vertical="center"/>
    </xf>
    <xf numFmtId="166" fontId="1" fillId="0" borderId="3" xfId="0" applyNumberFormat="1" applyFont="1" applyFill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9" fontId="1" fillId="2" borderId="3" xfId="0" applyNumberFormat="1" applyFont="1" applyFill="1" applyBorder="1" applyAlignment="1" applyProtection="1">
      <alignment horizontal="left" vertical="center" wrapText="1"/>
    </xf>
    <xf numFmtId="164" fontId="1" fillId="0" borderId="3" xfId="0" applyNumberFormat="1" applyFont="1" applyFill="1" applyBorder="1" applyAlignment="1" applyProtection="1">
      <alignment horizontal="right" vertical="center"/>
    </xf>
    <xf numFmtId="49" fontId="1" fillId="0" borderId="3" xfId="0" applyNumberFormat="1" applyFont="1" applyFill="1" applyBorder="1" applyAlignment="1" applyProtection="1">
      <alignment horizontal="center" vertical="center"/>
    </xf>
    <xf numFmtId="166" fontId="1" fillId="0" borderId="3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/>
    </xf>
    <xf numFmtId="0" fontId="11" fillId="2" borderId="0" xfId="0" applyFont="1" applyFill="1" applyProtection="1"/>
    <xf numFmtId="0" fontId="11" fillId="0" borderId="0" xfId="0" applyFont="1" applyFill="1" applyProtection="1"/>
    <xf numFmtId="0" fontId="2" fillId="0" borderId="0" xfId="0" applyFont="1" applyFill="1" applyAlignment="1" applyProtection="1">
      <alignment horizontal="left" vertical="center" wrapText="1"/>
    </xf>
    <xf numFmtId="0" fontId="2" fillId="0" borderId="0" xfId="3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right" vertical="center"/>
    </xf>
    <xf numFmtId="0" fontId="0" fillId="2" borderId="0" xfId="0" applyFill="1" applyProtection="1"/>
    <xf numFmtId="0" fontId="1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20" fillId="0" borderId="0" xfId="3" applyFont="1" applyAlignment="1" applyProtection="1">
      <alignment vertical="center" wrapText="1"/>
    </xf>
    <xf numFmtId="0" fontId="5" fillId="0" borderId="2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11" fillId="2" borderId="0" xfId="0" applyFont="1" applyFill="1" applyAlignment="1" applyProtection="1">
      <alignment vertical="center"/>
    </xf>
    <xf numFmtId="166" fontId="2" fillId="0" borderId="3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11" fillId="0" borderId="1" xfId="0" applyFont="1" applyBorder="1" applyAlignment="1" applyProtection="1">
      <alignment horizontal="left" vertical="center"/>
    </xf>
    <xf numFmtId="0" fontId="11" fillId="0" borderId="1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7" fillId="2" borderId="13" xfId="0" applyFont="1" applyFill="1" applyBorder="1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wrapText="1"/>
    </xf>
    <xf numFmtId="49" fontId="11" fillId="0" borderId="3" xfId="0" applyNumberFormat="1" applyFont="1" applyBorder="1" applyAlignment="1" applyProtection="1">
      <alignment horizontal="center" vertical="center"/>
    </xf>
    <xf numFmtId="166" fontId="11" fillId="0" borderId="3" xfId="0" applyNumberFormat="1" applyFont="1" applyBorder="1" applyAlignment="1" applyProtection="1">
      <alignment vertical="center"/>
    </xf>
    <xf numFmtId="49" fontId="11" fillId="0" borderId="3" xfId="0" applyNumberFormat="1" applyFont="1" applyBorder="1" applyAlignment="1" applyProtection="1">
      <alignment horizontal="left" vertical="center" wrapText="1"/>
    </xf>
    <xf numFmtId="166" fontId="11" fillId="0" borderId="3" xfId="0" applyNumberFormat="1" applyFont="1" applyBorder="1" applyAlignment="1" applyProtection="1">
      <alignment horizontal="right" vertical="center"/>
    </xf>
    <xf numFmtId="49" fontId="11" fillId="0" borderId="3" xfId="0" applyNumberFormat="1" applyFont="1" applyBorder="1" applyAlignment="1" applyProtection="1">
      <alignment horizontal="center" vertical="center" wrapText="1"/>
    </xf>
    <xf numFmtId="166" fontId="11" fillId="2" borderId="3" xfId="0" applyNumberFormat="1" applyFont="1" applyFill="1" applyBorder="1" applyAlignment="1" applyProtection="1">
      <alignment vertical="center"/>
    </xf>
    <xf numFmtId="49" fontId="11" fillId="2" borderId="3" xfId="0" applyNumberFormat="1" applyFont="1" applyFill="1" applyBorder="1" applyAlignment="1" applyProtection="1">
      <alignment horizontal="left" vertical="center"/>
    </xf>
    <xf numFmtId="49" fontId="11" fillId="2" borderId="3" xfId="0" applyNumberFormat="1" applyFont="1" applyFill="1" applyBorder="1" applyAlignment="1" applyProtection="1">
      <alignment horizontal="left" vertical="center" wrapText="1"/>
    </xf>
    <xf numFmtId="166" fontId="11" fillId="2" borderId="3" xfId="0" applyNumberFormat="1" applyFont="1" applyFill="1" applyBorder="1" applyAlignment="1" applyProtection="1">
      <alignment horizontal="right" vertical="center"/>
    </xf>
    <xf numFmtId="0" fontId="11" fillId="0" borderId="3" xfId="0" applyFont="1" applyBorder="1" applyAlignment="1" applyProtection="1">
      <alignment vertical="center"/>
    </xf>
    <xf numFmtId="0" fontId="22" fillId="0" borderId="0" xfId="3" applyFont="1" applyAlignment="1" applyProtection="1">
      <alignment vertical="center" wrapText="1"/>
    </xf>
    <xf numFmtId="0" fontId="14" fillId="0" borderId="0" xfId="3" applyAlignment="1" applyProtection="1">
      <alignment vertical="center" wrapText="1"/>
    </xf>
    <xf numFmtId="0" fontId="23" fillId="0" borderId="0" xfId="0" applyFont="1" applyAlignment="1" applyProtection="1">
      <alignment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vertical="center"/>
    </xf>
    <xf numFmtId="0" fontId="5" fillId="0" borderId="3" xfId="0" applyFont="1" applyBorder="1" applyAlignment="1" applyProtection="1">
      <alignment horizontal="center" vertical="center"/>
    </xf>
    <xf numFmtId="0" fontId="11" fillId="0" borderId="0" xfId="0" applyFont="1" applyProtection="1"/>
    <xf numFmtId="0" fontId="10" fillId="0" borderId="0" xfId="0" applyFont="1" applyProtection="1"/>
    <xf numFmtId="0" fontId="23" fillId="0" borderId="0" xfId="0" applyFont="1" applyProtection="1"/>
    <xf numFmtId="0" fontId="17" fillId="0" borderId="0" xfId="0" applyFont="1" applyProtection="1"/>
    <xf numFmtId="0" fontId="18" fillId="0" borderId="0" xfId="0" applyFont="1" applyProtection="1"/>
  </cellXfs>
  <cellStyles count="5">
    <cellStyle name="Обычный" xfId="0" builtinId="0"/>
    <cellStyle name="Обычный 3" xfId="4"/>
    <cellStyle name="Обычный 5" xfId="1"/>
    <cellStyle name="Обычный 6" xfId="3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7"/>
  <sheetViews>
    <sheetView tabSelected="1" workbookViewId="0">
      <pane xSplit="2" ySplit="11" topLeftCell="C12" activePane="bottomRight" state="frozen"/>
      <selection activeCell="E27" sqref="E27"/>
      <selection pane="topRight" activeCell="E27" sqref="E27"/>
      <selection pane="bottomLeft" activeCell="E27" sqref="E27"/>
      <selection pane="bottomRight" activeCell="B29" sqref="B29"/>
    </sheetView>
  </sheetViews>
  <sheetFormatPr defaultColWidth="9.109375" defaultRowHeight="13.2" x14ac:dyDescent="0.3"/>
  <cols>
    <col min="1" max="1" width="5.44140625" style="48" customWidth="1"/>
    <col min="2" max="2" width="32.33203125" style="104" customWidth="1"/>
    <col min="3" max="3" width="22.88671875" style="104" customWidth="1"/>
    <col min="4" max="4" width="19.6640625" style="104" customWidth="1"/>
    <col min="5" max="5" width="10.5546875" style="104" customWidth="1"/>
    <col min="6" max="6" width="16.44140625" style="48" customWidth="1"/>
    <col min="7" max="7" width="25" style="48" customWidth="1"/>
    <col min="8" max="25" width="11.77734375" style="48" customWidth="1"/>
    <col min="26" max="26" width="11.109375" style="48" customWidth="1"/>
    <col min="27" max="27" width="18.5546875" style="48" customWidth="1"/>
    <col min="28" max="28" width="13.33203125" style="48" customWidth="1"/>
    <col min="29" max="29" width="66.6640625" style="48" customWidth="1"/>
    <col min="30" max="33" width="11.109375" style="48" customWidth="1"/>
    <col min="34" max="34" width="16.77734375" style="48" customWidth="1"/>
    <col min="35" max="35" width="11.109375" style="48" customWidth="1"/>
    <col min="36" max="36" width="17.44140625" style="48" customWidth="1"/>
    <col min="37" max="37" width="13.21875" style="48" customWidth="1"/>
    <col min="38" max="41" width="11.109375" style="48" customWidth="1"/>
    <col min="42" max="42" width="13.88671875" style="48" customWidth="1"/>
    <col min="43" max="43" width="12.44140625" style="48" customWidth="1"/>
    <col min="44" max="44" width="13.5546875" style="48" customWidth="1"/>
    <col min="45" max="62" width="11.77734375" style="48" customWidth="1"/>
    <col min="63" max="16384" width="9.109375" style="48"/>
  </cols>
  <sheetData>
    <row r="1" spans="1:44" x14ac:dyDescent="0.3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</row>
    <row r="2" spans="1:44" x14ac:dyDescent="0.3">
      <c r="A2" s="49" t="s">
        <v>1</v>
      </c>
      <c r="B2" s="50"/>
      <c r="C2" s="51" t="s">
        <v>457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</row>
    <row r="3" spans="1:44" x14ac:dyDescent="0.3">
      <c r="A3" s="49" t="s">
        <v>2</v>
      </c>
      <c r="B3" s="49"/>
      <c r="C3" s="52" t="s">
        <v>456</v>
      </c>
      <c r="D3" s="53"/>
      <c r="E3" s="48"/>
    </row>
    <row r="4" spans="1:44" ht="4.5" customHeight="1" x14ac:dyDescent="0.3">
      <c r="A4" s="50"/>
      <c r="B4" s="47"/>
      <c r="C4" s="47"/>
      <c r="D4" s="47"/>
      <c r="E4" s="47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44" ht="14.25" customHeight="1" x14ac:dyDescent="0.3">
      <c r="A5" s="55" t="s">
        <v>3</v>
      </c>
      <c r="B5" s="56" t="s">
        <v>4</v>
      </c>
      <c r="C5" s="57" t="s">
        <v>5</v>
      </c>
      <c r="D5" s="58"/>
      <c r="E5" s="59"/>
      <c r="F5" s="56" t="s">
        <v>6</v>
      </c>
      <c r="G5" s="56" t="s">
        <v>7</v>
      </c>
      <c r="H5" s="60" t="s">
        <v>8</v>
      </c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56" t="s">
        <v>9</v>
      </c>
      <c r="AA5" s="61" t="s">
        <v>10</v>
      </c>
      <c r="AB5" s="61" t="s">
        <v>11</v>
      </c>
      <c r="AC5" s="56" t="s">
        <v>12</v>
      </c>
      <c r="AD5" s="55" t="s">
        <v>13</v>
      </c>
      <c r="AE5" s="62" t="s">
        <v>14</v>
      </c>
      <c r="AF5" s="63" t="s">
        <v>15</v>
      </c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5"/>
    </row>
    <row r="6" spans="1:44" ht="14.25" customHeight="1" x14ac:dyDescent="0.3">
      <c r="A6" s="55"/>
      <c r="B6" s="56"/>
      <c r="C6" s="66"/>
      <c r="D6" s="67"/>
      <c r="E6" s="68"/>
      <c r="F6" s="56"/>
      <c r="G6" s="56"/>
      <c r="H6" s="55" t="s">
        <v>16</v>
      </c>
      <c r="I6" s="55"/>
      <c r="J6" s="55"/>
      <c r="K6" s="55" t="s">
        <v>17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6" t="s">
        <v>18</v>
      </c>
      <c r="X6" s="56"/>
      <c r="Y6" s="56"/>
      <c r="Z6" s="56"/>
      <c r="AA6" s="69"/>
      <c r="AB6" s="69"/>
      <c r="AC6" s="56"/>
      <c r="AD6" s="55"/>
      <c r="AE6" s="62"/>
      <c r="AF6" s="70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2"/>
    </row>
    <row r="7" spans="1:44" ht="14.25" customHeight="1" x14ac:dyDescent="0.3">
      <c r="A7" s="55"/>
      <c r="B7" s="56"/>
      <c r="C7" s="66"/>
      <c r="D7" s="67"/>
      <c r="E7" s="68"/>
      <c r="F7" s="56"/>
      <c r="G7" s="56"/>
      <c r="H7" s="55"/>
      <c r="I7" s="55"/>
      <c r="J7" s="55"/>
      <c r="K7" s="55" t="s">
        <v>19</v>
      </c>
      <c r="L7" s="55"/>
      <c r="M7" s="55"/>
      <c r="N7" s="73" t="s">
        <v>20</v>
      </c>
      <c r="O7" s="73"/>
      <c r="P7" s="73"/>
      <c r="Q7" s="73"/>
      <c r="R7" s="73"/>
      <c r="S7" s="73"/>
      <c r="T7" s="73"/>
      <c r="U7" s="73"/>
      <c r="V7" s="73"/>
      <c r="W7" s="56"/>
      <c r="X7" s="56"/>
      <c r="Y7" s="56"/>
      <c r="Z7" s="56"/>
      <c r="AA7" s="69"/>
      <c r="AB7" s="69"/>
      <c r="AC7" s="56"/>
      <c r="AD7" s="55"/>
      <c r="AE7" s="62"/>
      <c r="AF7" s="70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2"/>
    </row>
    <row r="8" spans="1:44" ht="14.25" customHeight="1" x14ac:dyDescent="0.3">
      <c r="A8" s="55"/>
      <c r="B8" s="56"/>
      <c r="C8" s="74"/>
      <c r="D8" s="75"/>
      <c r="E8" s="76"/>
      <c r="F8" s="56"/>
      <c r="G8" s="56"/>
      <c r="H8" s="55"/>
      <c r="I8" s="55"/>
      <c r="J8" s="55"/>
      <c r="K8" s="55"/>
      <c r="L8" s="55"/>
      <c r="M8" s="55"/>
      <c r="N8" s="77" t="s">
        <v>21</v>
      </c>
      <c r="O8" s="77"/>
      <c r="P8" s="77"/>
      <c r="Q8" s="56" t="s">
        <v>22</v>
      </c>
      <c r="R8" s="56"/>
      <c r="S8" s="56"/>
      <c r="T8" s="77" t="s">
        <v>23</v>
      </c>
      <c r="U8" s="77"/>
      <c r="V8" s="77"/>
      <c r="W8" s="56"/>
      <c r="X8" s="56"/>
      <c r="Y8" s="56"/>
      <c r="Z8" s="56"/>
      <c r="AA8" s="69"/>
      <c r="AB8" s="69"/>
      <c r="AC8" s="56"/>
      <c r="AD8" s="55"/>
      <c r="AE8" s="62"/>
      <c r="AF8" s="78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80"/>
    </row>
    <row r="9" spans="1:44" ht="91.2" customHeight="1" x14ac:dyDescent="0.3">
      <c r="A9" s="55"/>
      <c r="B9" s="56"/>
      <c r="C9" s="81" t="s">
        <v>24</v>
      </c>
      <c r="D9" s="81" t="s">
        <v>25</v>
      </c>
      <c r="E9" s="81" t="s">
        <v>26</v>
      </c>
      <c r="F9" s="56"/>
      <c r="G9" s="56"/>
      <c r="H9" s="82" t="s">
        <v>27</v>
      </c>
      <c r="I9" s="82" t="s">
        <v>28</v>
      </c>
      <c r="J9" s="82" t="s">
        <v>29</v>
      </c>
      <c r="K9" s="82" t="s">
        <v>27</v>
      </c>
      <c r="L9" s="82" t="s">
        <v>28</v>
      </c>
      <c r="M9" s="82" t="s">
        <v>29</v>
      </c>
      <c r="N9" s="83" t="s">
        <v>30</v>
      </c>
      <c r="O9" s="83" t="s">
        <v>28</v>
      </c>
      <c r="P9" s="83" t="s">
        <v>29</v>
      </c>
      <c r="Q9" s="83" t="s">
        <v>30</v>
      </c>
      <c r="R9" s="83" t="s">
        <v>28</v>
      </c>
      <c r="S9" s="83" t="s">
        <v>29</v>
      </c>
      <c r="T9" s="83" t="s">
        <v>30</v>
      </c>
      <c r="U9" s="83" t="s">
        <v>28</v>
      </c>
      <c r="V9" s="83" t="s">
        <v>29</v>
      </c>
      <c r="W9" s="83" t="s">
        <v>30</v>
      </c>
      <c r="X9" s="83" t="s">
        <v>28</v>
      </c>
      <c r="Y9" s="83" t="s">
        <v>29</v>
      </c>
      <c r="Z9" s="56"/>
      <c r="AA9" s="84"/>
      <c r="AB9" s="84"/>
      <c r="AC9" s="56"/>
      <c r="AD9" s="55"/>
      <c r="AE9" s="62"/>
      <c r="AF9" s="85" t="s">
        <v>31</v>
      </c>
      <c r="AG9" s="85" t="s">
        <v>32</v>
      </c>
      <c r="AH9" s="85" t="s">
        <v>33</v>
      </c>
      <c r="AI9" s="85" t="s">
        <v>34</v>
      </c>
      <c r="AJ9" s="85" t="s">
        <v>35</v>
      </c>
      <c r="AK9" s="85" t="s">
        <v>36</v>
      </c>
      <c r="AL9" s="85" t="s">
        <v>37</v>
      </c>
      <c r="AM9" s="85" t="s">
        <v>38</v>
      </c>
      <c r="AN9" s="82" t="s">
        <v>39</v>
      </c>
      <c r="AO9" s="82" t="s">
        <v>40</v>
      </c>
      <c r="AP9" s="82" t="s">
        <v>41</v>
      </c>
      <c r="AQ9" s="82" t="s">
        <v>42</v>
      </c>
      <c r="AR9" s="82" t="s">
        <v>43</v>
      </c>
    </row>
    <row r="10" spans="1:44" s="88" customFormat="1" ht="25.5" hidden="1" customHeight="1" x14ac:dyDescent="0.3">
      <c r="A10" s="86"/>
      <c r="B10" s="86"/>
      <c r="C10" s="1" t="s">
        <v>44</v>
      </c>
      <c r="D10" s="87"/>
      <c r="E10" s="87"/>
      <c r="F10" s="86"/>
      <c r="G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</row>
    <row r="11" spans="1:44" ht="14.4" x14ac:dyDescent="0.3">
      <c r="A11" s="89">
        <v>1</v>
      </c>
      <c r="B11" s="90">
        <v>2</v>
      </c>
      <c r="C11" s="90" t="s">
        <v>45</v>
      </c>
      <c r="D11" s="90" t="s">
        <v>46</v>
      </c>
      <c r="E11" s="90" t="s">
        <v>47</v>
      </c>
      <c r="F11" s="90">
        <v>4</v>
      </c>
      <c r="G11" s="90">
        <v>5</v>
      </c>
      <c r="H11" s="91" t="s">
        <v>48</v>
      </c>
      <c r="I11" s="91" t="s">
        <v>49</v>
      </c>
      <c r="J11" s="91" t="s">
        <v>50</v>
      </c>
      <c r="K11" s="91">
        <v>203</v>
      </c>
      <c r="L11" s="91">
        <v>204</v>
      </c>
      <c r="M11" s="91">
        <v>205</v>
      </c>
      <c r="N11" s="91">
        <v>206</v>
      </c>
      <c r="O11" s="91">
        <v>207</v>
      </c>
      <c r="P11" s="91">
        <v>208</v>
      </c>
      <c r="Q11" s="91">
        <v>209</v>
      </c>
      <c r="R11" s="91">
        <v>210</v>
      </c>
      <c r="S11" s="91">
        <v>211</v>
      </c>
      <c r="T11" s="91">
        <v>212</v>
      </c>
      <c r="U11" s="91">
        <v>213</v>
      </c>
      <c r="V11" s="91">
        <v>214</v>
      </c>
      <c r="W11" s="91">
        <v>215</v>
      </c>
      <c r="X11" s="91">
        <v>216</v>
      </c>
      <c r="Y11" s="91">
        <v>217</v>
      </c>
      <c r="Z11" s="90" t="s">
        <v>51</v>
      </c>
      <c r="AA11" s="90" t="s">
        <v>52</v>
      </c>
      <c r="AB11" s="90" t="s">
        <v>53</v>
      </c>
      <c r="AC11" s="90" t="s">
        <v>54</v>
      </c>
      <c r="AD11" s="83">
        <v>501</v>
      </c>
      <c r="AE11" s="83">
        <v>503</v>
      </c>
      <c r="AF11" s="83">
        <v>504</v>
      </c>
      <c r="AG11" s="83">
        <v>507</v>
      </c>
      <c r="AH11" s="83">
        <v>508</v>
      </c>
      <c r="AI11" s="83">
        <v>514</v>
      </c>
      <c r="AJ11" s="83">
        <v>515</v>
      </c>
      <c r="AK11" s="83">
        <v>512</v>
      </c>
      <c r="AL11" s="83">
        <v>516</v>
      </c>
      <c r="AM11" s="83">
        <v>509</v>
      </c>
      <c r="AN11" s="83">
        <v>517</v>
      </c>
      <c r="AO11" s="83">
        <v>518</v>
      </c>
      <c r="AP11" s="83">
        <v>519</v>
      </c>
      <c r="AQ11" s="83">
        <v>502</v>
      </c>
      <c r="AR11" s="83">
        <v>513</v>
      </c>
    </row>
    <row r="12" spans="1:44" ht="14.4" x14ac:dyDescent="0.3">
      <c r="A12" s="92">
        <f>1</f>
        <v>1</v>
      </c>
      <c r="B12" s="93"/>
      <c r="C12" s="93"/>
      <c r="D12" s="93"/>
      <c r="E12" s="94"/>
      <c r="F12" s="95"/>
      <c r="G12" s="93"/>
      <c r="H12" s="96"/>
      <c r="I12" s="96"/>
      <c r="J12" s="97"/>
      <c r="K12" s="96">
        <f>N12+Q12+T12</f>
        <v>0</v>
      </c>
      <c r="L12" s="96">
        <f>O12+R12+U12</f>
        <v>0</v>
      </c>
      <c r="M12" s="97">
        <f>P12+S12+V12</f>
        <v>0</v>
      </c>
      <c r="N12" s="96"/>
      <c r="O12" s="96"/>
      <c r="P12" s="97"/>
      <c r="Q12" s="96"/>
      <c r="R12" s="96"/>
      <c r="S12" s="97"/>
      <c r="T12" s="96"/>
      <c r="U12" s="96"/>
      <c r="V12" s="97"/>
      <c r="W12" s="96"/>
      <c r="X12" s="96"/>
      <c r="Y12" s="97"/>
      <c r="Z12" s="98"/>
      <c r="AA12" s="99"/>
      <c r="AB12" s="99"/>
      <c r="AC12" s="93"/>
      <c r="AD12" s="100"/>
      <c r="AE12" s="100"/>
      <c r="AF12" s="100"/>
      <c r="AG12" s="100"/>
      <c r="AH12" s="100"/>
      <c r="AI12" s="100"/>
      <c r="AJ12" s="100"/>
      <c r="AK12" s="100"/>
      <c r="AL12" s="100"/>
      <c r="AM12" s="100"/>
      <c r="AN12" s="100"/>
      <c r="AO12" s="100"/>
      <c r="AP12" s="100"/>
      <c r="AQ12" s="100"/>
      <c r="AR12" s="100"/>
    </row>
    <row r="13" spans="1:44" ht="14.4" x14ac:dyDescent="0.3">
      <c r="A13" s="92">
        <f>A12+1</f>
        <v>2</v>
      </c>
      <c r="B13" s="93"/>
      <c r="C13" s="93"/>
      <c r="D13" s="93"/>
      <c r="E13" s="94"/>
      <c r="F13" s="95"/>
      <c r="G13" s="93"/>
      <c r="H13" s="96"/>
      <c r="I13" s="96"/>
      <c r="J13" s="97"/>
      <c r="K13" s="96">
        <f t="shared" ref="K13:M21" si="0">N13+Q13+T13</f>
        <v>0</v>
      </c>
      <c r="L13" s="96">
        <f t="shared" si="0"/>
        <v>0</v>
      </c>
      <c r="M13" s="97">
        <f t="shared" si="0"/>
        <v>0</v>
      </c>
      <c r="N13" s="96"/>
      <c r="O13" s="96"/>
      <c r="P13" s="97"/>
      <c r="Q13" s="96"/>
      <c r="R13" s="96"/>
      <c r="S13" s="97"/>
      <c r="T13" s="96"/>
      <c r="U13" s="96"/>
      <c r="V13" s="97"/>
      <c r="W13" s="96"/>
      <c r="X13" s="96"/>
      <c r="Y13" s="97"/>
      <c r="Z13" s="98"/>
      <c r="AA13" s="99"/>
      <c r="AB13" s="99"/>
      <c r="AC13" s="93"/>
      <c r="AD13" s="100"/>
      <c r="AE13" s="100"/>
      <c r="AF13" s="100"/>
      <c r="AG13" s="100"/>
      <c r="AH13" s="100"/>
      <c r="AI13" s="100"/>
      <c r="AJ13" s="100"/>
      <c r="AK13" s="100"/>
      <c r="AL13" s="100"/>
      <c r="AM13" s="100"/>
      <c r="AN13" s="100"/>
      <c r="AO13" s="100"/>
      <c r="AP13" s="100"/>
      <c r="AQ13" s="100"/>
      <c r="AR13" s="100"/>
    </row>
    <row r="14" spans="1:44" ht="14.4" x14ac:dyDescent="0.3">
      <c r="A14" s="92">
        <f>A13+1</f>
        <v>3</v>
      </c>
      <c r="B14" s="93"/>
      <c r="C14" s="93"/>
      <c r="D14" s="93"/>
      <c r="E14" s="94"/>
      <c r="F14" s="95"/>
      <c r="G14" s="93"/>
      <c r="H14" s="96"/>
      <c r="I14" s="96"/>
      <c r="J14" s="97"/>
      <c r="K14" s="96">
        <f t="shared" si="0"/>
        <v>0</v>
      </c>
      <c r="L14" s="96">
        <f t="shared" si="0"/>
        <v>0</v>
      </c>
      <c r="M14" s="97">
        <f t="shared" si="0"/>
        <v>0</v>
      </c>
      <c r="N14" s="96"/>
      <c r="O14" s="96"/>
      <c r="P14" s="97"/>
      <c r="Q14" s="96"/>
      <c r="R14" s="96"/>
      <c r="S14" s="97"/>
      <c r="T14" s="96"/>
      <c r="U14" s="96"/>
      <c r="V14" s="97"/>
      <c r="W14" s="96"/>
      <c r="X14" s="96"/>
      <c r="Y14" s="97"/>
      <c r="Z14" s="98"/>
      <c r="AA14" s="99"/>
      <c r="AB14" s="99"/>
      <c r="AC14" s="93"/>
      <c r="AD14" s="100"/>
      <c r="AE14" s="100"/>
      <c r="AF14" s="100"/>
      <c r="AG14" s="100"/>
      <c r="AH14" s="100"/>
      <c r="AI14" s="100"/>
      <c r="AJ14" s="100"/>
      <c r="AK14" s="100"/>
      <c r="AL14" s="100"/>
      <c r="AM14" s="100"/>
      <c r="AN14" s="100"/>
      <c r="AO14" s="100"/>
      <c r="AP14" s="100"/>
      <c r="AQ14" s="100"/>
      <c r="AR14" s="100"/>
    </row>
    <row r="15" spans="1:44" ht="14.4" x14ac:dyDescent="0.3">
      <c r="A15" s="92">
        <f t="shared" ref="A15:A21" si="1">A14+1</f>
        <v>4</v>
      </c>
      <c r="B15" s="93"/>
      <c r="C15" s="93"/>
      <c r="D15" s="93"/>
      <c r="E15" s="94"/>
      <c r="F15" s="95"/>
      <c r="G15" s="93"/>
      <c r="H15" s="96"/>
      <c r="I15" s="96"/>
      <c r="J15" s="97"/>
      <c r="K15" s="96">
        <f t="shared" si="0"/>
        <v>0</v>
      </c>
      <c r="L15" s="96">
        <f t="shared" si="0"/>
        <v>0</v>
      </c>
      <c r="M15" s="97">
        <f t="shared" si="0"/>
        <v>0</v>
      </c>
      <c r="N15" s="96"/>
      <c r="O15" s="96"/>
      <c r="P15" s="97"/>
      <c r="Q15" s="96"/>
      <c r="R15" s="96"/>
      <c r="S15" s="97"/>
      <c r="T15" s="96"/>
      <c r="U15" s="96"/>
      <c r="V15" s="97"/>
      <c r="W15" s="96"/>
      <c r="X15" s="96"/>
      <c r="Y15" s="97"/>
      <c r="Z15" s="98"/>
      <c r="AA15" s="99"/>
      <c r="AB15" s="99"/>
      <c r="AC15" s="93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</row>
    <row r="16" spans="1:44" ht="14.4" x14ac:dyDescent="0.3">
      <c r="A16" s="92">
        <f t="shared" si="1"/>
        <v>5</v>
      </c>
      <c r="B16" s="93"/>
      <c r="C16" s="93"/>
      <c r="D16" s="93"/>
      <c r="E16" s="94"/>
      <c r="F16" s="95"/>
      <c r="G16" s="93"/>
      <c r="H16" s="96"/>
      <c r="I16" s="96"/>
      <c r="J16" s="97"/>
      <c r="K16" s="96">
        <f t="shared" si="0"/>
        <v>0</v>
      </c>
      <c r="L16" s="96">
        <f t="shared" si="0"/>
        <v>0</v>
      </c>
      <c r="M16" s="97">
        <f t="shared" si="0"/>
        <v>0</v>
      </c>
      <c r="N16" s="96"/>
      <c r="O16" s="96"/>
      <c r="P16" s="97"/>
      <c r="Q16" s="96"/>
      <c r="R16" s="96"/>
      <c r="S16" s="97"/>
      <c r="T16" s="96"/>
      <c r="U16" s="96"/>
      <c r="V16" s="97"/>
      <c r="W16" s="96"/>
      <c r="X16" s="96"/>
      <c r="Y16" s="97"/>
      <c r="Z16" s="98"/>
      <c r="AA16" s="99"/>
      <c r="AB16" s="99"/>
      <c r="AC16" s="93"/>
      <c r="AD16" s="100"/>
      <c r="AE16" s="100"/>
      <c r="AF16" s="100"/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</row>
    <row r="17" spans="1:44" ht="14.4" x14ac:dyDescent="0.3">
      <c r="A17" s="92">
        <f t="shared" si="1"/>
        <v>6</v>
      </c>
      <c r="B17" s="93"/>
      <c r="C17" s="93"/>
      <c r="D17" s="93"/>
      <c r="E17" s="94"/>
      <c r="F17" s="95"/>
      <c r="G17" s="93"/>
      <c r="H17" s="96"/>
      <c r="I17" s="96"/>
      <c r="J17" s="97"/>
      <c r="K17" s="96">
        <f t="shared" si="0"/>
        <v>0</v>
      </c>
      <c r="L17" s="96">
        <f t="shared" si="0"/>
        <v>0</v>
      </c>
      <c r="M17" s="97">
        <f t="shared" si="0"/>
        <v>0</v>
      </c>
      <c r="N17" s="96"/>
      <c r="O17" s="96"/>
      <c r="P17" s="97"/>
      <c r="Q17" s="96"/>
      <c r="R17" s="96"/>
      <c r="S17" s="97"/>
      <c r="T17" s="96"/>
      <c r="U17" s="96"/>
      <c r="V17" s="97"/>
      <c r="W17" s="96"/>
      <c r="X17" s="96"/>
      <c r="Y17" s="97"/>
      <c r="Z17" s="98"/>
      <c r="AA17" s="99"/>
      <c r="AB17" s="99"/>
      <c r="AC17" s="93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</row>
    <row r="18" spans="1:44" ht="14.4" x14ac:dyDescent="0.3">
      <c r="A18" s="92">
        <f t="shared" si="1"/>
        <v>7</v>
      </c>
      <c r="B18" s="93"/>
      <c r="C18" s="93"/>
      <c r="D18" s="93"/>
      <c r="E18" s="94"/>
      <c r="F18" s="95"/>
      <c r="G18" s="93"/>
      <c r="H18" s="96"/>
      <c r="I18" s="96"/>
      <c r="J18" s="97"/>
      <c r="K18" s="96">
        <f t="shared" si="0"/>
        <v>0</v>
      </c>
      <c r="L18" s="96">
        <f t="shared" si="0"/>
        <v>0</v>
      </c>
      <c r="M18" s="97">
        <f t="shared" si="0"/>
        <v>0</v>
      </c>
      <c r="N18" s="96"/>
      <c r="O18" s="96"/>
      <c r="P18" s="97"/>
      <c r="Q18" s="96"/>
      <c r="R18" s="96"/>
      <c r="S18" s="97"/>
      <c r="T18" s="96"/>
      <c r="U18" s="96"/>
      <c r="V18" s="97"/>
      <c r="W18" s="96"/>
      <c r="X18" s="96"/>
      <c r="Y18" s="97"/>
      <c r="Z18" s="98"/>
      <c r="AA18" s="99"/>
      <c r="AB18" s="99"/>
      <c r="AC18" s="93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</row>
    <row r="19" spans="1:44" ht="14.4" x14ac:dyDescent="0.3">
      <c r="A19" s="92">
        <f t="shared" si="1"/>
        <v>8</v>
      </c>
      <c r="B19" s="93"/>
      <c r="C19" s="93"/>
      <c r="D19" s="93"/>
      <c r="E19" s="94"/>
      <c r="F19" s="95"/>
      <c r="G19" s="93"/>
      <c r="H19" s="96"/>
      <c r="I19" s="96"/>
      <c r="J19" s="97"/>
      <c r="K19" s="96">
        <f t="shared" si="0"/>
        <v>0</v>
      </c>
      <c r="L19" s="96">
        <f t="shared" si="0"/>
        <v>0</v>
      </c>
      <c r="M19" s="97">
        <f t="shared" si="0"/>
        <v>0</v>
      </c>
      <c r="N19" s="96"/>
      <c r="O19" s="96"/>
      <c r="P19" s="97"/>
      <c r="Q19" s="96"/>
      <c r="R19" s="96"/>
      <c r="S19" s="97"/>
      <c r="T19" s="96"/>
      <c r="U19" s="96"/>
      <c r="V19" s="97"/>
      <c r="W19" s="96"/>
      <c r="X19" s="96"/>
      <c r="Y19" s="97"/>
      <c r="Z19" s="98"/>
      <c r="AA19" s="99"/>
      <c r="AB19" s="99"/>
      <c r="AC19" s="93"/>
      <c r="AD19" s="100"/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  <c r="AO19" s="100"/>
      <c r="AP19" s="100"/>
      <c r="AQ19" s="100"/>
      <c r="AR19" s="100"/>
    </row>
    <row r="20" spans="1:44" ht="14.4" x14ac:dyDescent="0.3">
      <c r="A20" s="92">
        <f t="shared" si="1"/>
        <v>9</v>
      </c>
      <c r="B20" s="93"/>
      <c r="C20" s="93"/>
      <c r="D20" s="93"/>
      <c r="E20" s="94"/>
      <c r="F20" s="95"/>
      <c r="G20" s="93"/>
      <c r="H20" s="96"/>
      <c r="I20" s="96"/>
      <c r="J20" s="97"/>
      <c r="K20" s="96">
        <f t="shared" si="0"/>
        <v>0</v>
      </c>
      <c r="L20" s="96">
        <f t="shared" si="0"/>
        <v>0</v>
      </c>
      <c r="M20" s="97">
        <f t="shared" si="0"/>
        <v>0</v>
      </c>
      <c r="N20" s="96"/>
      <c r="O20" s="96"/>
      <c r="P20" s="97"/>
      <c r="Q20" s="96"/>
      <c r="R20" s="96"/>
      <c r="S20" s="97"/>
      <c r="T20" s="96"/>
      <c r="U20" s="96"/>
      <c r="V20" s="97"/>
      <c r="W20" s="96"/>
      <c r="X20" s="96"/>
      <c r="Y20" s="97"/>
      <c r="Z20" s="98"/>
      <c r="AA20" s="99"/>
      <c r="AB20" s="99"/>
      <c r="AC20" s="93"/>
      <c r="AD20" s="100"/>
      <c r="AE20" s="100"/>
      <c r="AF20" s="100"/>
      <c r="AG20" s="100"/>
      <c r="AH20" s="100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</row>
    <row r="21" spans="1:44" ht="14.4" x14ac:dyDescent="0.3">
      <c r="A21" s="92">
        <f t="shared" si="1"/>
        <v>10</v>
      </c>
      <c r="B21" s="93"/>
      <c r="C21" s="93"/>
      <c r="D21" s="93"/>
      <c r="E21" s="94"/>
      <c r="F21" s="95"/>
      <c r="G21" s="93"/>
      <c r="H21" s="96"/>
      <c r="I21" s="96"/>
      <c r="J21" s="97"/>
      <c r="K21" s="96">
        <f t="shared" si="0"/>
        <v>0</v>
      </c>
      <c r="L21" s="96">
        <f t="shared" si="0"/>
        <v>0</v>
      </c>
      <c r="M21" s="97">
        <f t="shared" si="0"/>
        <v>0</v>
      </c>
      <c r="N21" s="96"/>
      <c r="O21" s="96"/>
      <c r="P21" s="97"/>
      <c r="Q21" s="96"/>
      <c r="R21" s="96"/>
      <c r="S21" s="97"/>
      <c r="T21" s="96"/>
      <c r="U21" s="96"/>
      <c r="V21" s="97"/>
      <c r="W21" s="96"/>
      <c r="X21" s="96"/>
      <c r="Y21" s="97"/>
      <c r="Z21" s="98"/>
      <c r="AA21" s="99"/>
      <c r="AB21" s="99"/>
      <c r="AC21" s="93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</row>
    <row r="22" spans="1:44" s="88" customFormat="1" ht="14.4" hidden="1" x14ac:dyDescent="0.3">
      <c r="A22" s="101"/>
      <c r="B22" s="102"/>
      <c r="C22" s="102"/>
      <c r="D22" s="102"/>
      <c r="E22" s="102"/>
      <c r="F22" s="101"/>
      <c r="G22" s="101"/>
      <c r="J22" s="97"/>
      <c r="M22" s="97"/>
      <c r="Z22" s="101"/>
      <c r="AA22" s="101"/>
      <c r="AB22" s="101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</row>
    <row r="23" spans="1:44" ht="14.4" x14ac:dyDescent="0.3">
      <c r="G23" s="48" t="s">
        <v>55</v>
      </c>
      <c r="H23" s="100">
        <f t="shared" ref="H23:Y23" si="2">SUM(H12:H22)</f>
        <v>0</v>
      </c>
      <c r="I23" s="100">
        <f t="shared" si="2"/>
        <v>0</v>
      </c>
      <c r="J23" s="97">
        <f t="shared" si="2"/>
        <v>0</v>
      </c>
      <c r="K23" s="100">
        <f t="shared" si="2"/>
        <v>0</v>
      </c>
      <c r="L23" s="100">
        <f t="shared" si="2"/>
        <v>0</v>
      </c>
      <c r="M23" s="97">
        <f t="shared" si="2"/>
        <v>0</v>
      </c>
      <c r="N23" s="100">
        <f t="shared" si="2"/>
        <v>0</v>
      </c>
      <c r="O23" s="100">
        <f t="shared" si="2"/>
        <v>0</v>
      </c>
      <c r="P23" s="100">
        <f t="shared" si="2"/>
        <v>0</v>
      </c>
      <c r="Q23" s="100">
        <f t="shared" si="2"/>
        <v>0</v>
      </c>
      <c r="R23" s="100">
        <f t="shared" si="2"/>
        <v>0</v>
      </c>
      <c r="S23" s="100">
        <f t="shared" si="2"/>
        <v>0</v>
      </c>
      <c r="T23" s="100">
        <f t="shared" si="2"/>
        <v>0</v>
      </c>
      <c r="U23" s="100">
        <f t="shared" si="2"/>
        <v>0</v>
      </c>
      <c r="V23" s="100">
        <f t="shared" si="2"/>
        <v>0</v>
      </c>
      <c r="W23" s="100">
        <f t="shared" si="2"/>
        <v>0</v>
      </c>
      <c r="X23" s="100">
        <f t="shared" si="2"/>
        <v>0</v>
      </c>
      <c r="Y23" s="100">
        <f t="shared" si="2"/>
        <v>0</v>
      </c>
      <c r="AB23" s="100">
        <f>SUM(AB12:AB22)</f>
        <v>0</v>
      </c>
      <c r="AD23" s="100">
        <f>SUM(AD12:AD22)</f>
        <v>0</v>
      </c>
      <c r="AE23" s="100">
        <f>SUM(AE12:AE22)</f>
        <v>0</v>
      </c>
      <c r="AF23" s="100">
        <f t="shared" ref="AF23:AP23" si="3">SUM(AF12:AF22)</f>
        <v>0</v>
      </c>
      <c r="AG23" s="100">
        <f t="shared" si="3"/>
        <v>0</v>
      </c>
      <c r="AH23" s="100">
        <f t="shared" si="3"/>
        <v>0</v>
      </c>
      <c r="AI23" s="100">
        <f t="shared" si="3"/>
        <v>0</v>
      </c>
      <c r="AJ23" s="100">
        <f t="shared" si="3"/>
        <v>0</v>
      </c>
      <c r="AK23" s="100">
        <f t="shared" si="3"/>
        <v>0</v>
      </c>
      <c r="AL23" s="100">
        <f t="shared" si="3"/>
        <v>0</v>
      </c>
      <c r="AM23" s="100">
        <f>SUM(AM12:AM22)</f>
        <v>0</v>
      </c>
      <c r="AN23" s="100">
        <f t="shared" si="3"/>
        <v>0</v>
      </c>
      <c r="AO23" s="100">
        <f t="shared" si="3"/>
        <v>0</v>
      </c>
      <c r="AP23" s="100">
        <f t="shared" si="3"/>
        <v>0</v>
      </c>
      <c r="AQ23" s="100">
        <f>SUM(AQ12:AQ22)</f>
        <v>0</v>
      </c>
      <c r="AR23" s="100">
        <f>SUM(AR12:AR22)</f>
        <v>0</v>
      </c>
    </row>
    <row r="27" spans="1:44" s="105" customFormat="1" ht="63.75" customHeight="1" x14ac:dyDescent="0.3">
      <c r="B27" s="106" t="s">
        <v>56</v>
      </c>
      <c r="C27" s="107" t="s">
        <v>57</v>
      </c>
      <c r="D27" s="108" t="s">
        <v>58</v>
      </c>
      <c r="E27" s="108"/>
      <c r="F27" s="108" t="s">
        <v>57</v>
      </c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</row>
    <row r="28" spans="1:44" s="105" customFormat="1" x14ac:dyDescent="0.3">
      <c r="B28" s="109">
        <v>1</v>
      </c>
      <c r="C28" s="110">
        <v>2</v>
      </c>
      <c r="D28" s="111">
        <v>3</v>
      </c>
      <c r="E28" s="112"/>
      <c r="F28" s="111">
        <v>4</v>
      </c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2"/>
    </row>
    <row r="29" spans="1:44" s="105" customFormat="1" x14ac:dyDescent="0.3">
      <c r="A29" s="114">
        <v>1</v>
      </c>
      <c r="B29" s="106" t="s">
        <v>274</v>
      </c>
      <c r="C29" s="107" t="s">
        <v>275</v>
      </c>
      <c r="D29" s="115" t="s">
        <v>276</v>
      </c>
      <c r="E29" s="116"/>
      <c r="F29" s="115" t="s">
        <v>277</v>
      </c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6"/>
    </row>
    <row r="30" spans="1:44" s="105" customFormat="1" x14ac:dyDescent="0.3">
      <c r="A30" s="118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</row>
    <row r="31" spans="1:44" ht="50.25" customHeight="1" x14ac:dyDescent="0.3">
      <c r="A31" s="120" t="s">
        <v>59</v>
      </c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</row>
    <row r="33" spans="28:28" hidden="1" x14ac:dyDescent="0.25">
      <c r="AB33" s="121" t="s">
        <v>60</v>
      </c>
    </row>
    <row r="34" spans="28:28" hidden="1" x14ac:dyDescent="0.25">
      <c r="AB34" s="121" t="s">
        <v>61</v>
      </c>
    </row>
    <row r="35" spans="28:28" hidden="1" x14ac:dyDescent="0.25">
      <c r="AB35" s="121" t="s">
        <v>62</v>
      </c>
    </row>
    <row r="36" spans="28:28" hidden="1" x14ac:dyDescent="0.25">
      <c r="AB36" s="121" t="s">
        <v>63</v>
      </c>
    </row>
    <row r="37" spans="28:28" hidden="1" x14ac:dyDescent="0.25">
      <c r="AB37" s="121" t="s">
        <v>64</v>
      </c>
    </row>
  </sheetData>
  <sheetProtection sheet="1" objects="1" scenarios="1" sort="0" autoFilter="0"/>
  <mergeCells count="29">
    <mergeCell ref="D29:E29"/>
    <mergeCell ref="F29:AB29"/>
    <mergeCell ref="A31:AB31"/>
    <mergeCell ref="Q8:S8"/>
    <mergeCell ref="T8:V8"/>
    <mergeCell ref="D27:E27"/>
    <mergeCell ref="F27:AB27"/>
    <mergeCell ref="D28:E28"/>
    <mergeCell ref="F28:AB28"/>
    <mergeCell ref="AC5:AC9"/>
    <mergeCell ref="AD5:AD9"/>
    <mergeCell ref="AE5:AE9"/>
    <mergeCell ref="AF5:AR8"/>
    <mergeCell ref="H6:J8"/>
    <mergeCell ref="K6:V6"/>
    <mergeCell ref="W6:Y8"/>
    <mergeCell ref="K7:M8"/>
    <mergeCell ref="N7:V7"/>
    <mergeCell ref="N8:P8"/>
    <mergeCell ref="C2:AB2"/>
    <mergeCell ref="A5:A9"/>
    <mergeCell ref="B5:B9"/>
    <mergeCell ref="C5:E8"/>
    <mergeCell ref="F5:F9"/>
    <mergeCell ref="G5:G9"/>
    <mergeCell ref="H5:Y5"/>
    <mergeCell ref="Z5:Z9"/>
    <mergeCell ref="AA5:AA9"/>
    <mergeCell ref="AB5:AB9"/>
  </mergeCells>
  <dataValidations count="4">
    <dataValidation type="list" allowBlank="1" showInputMessage="1" showErrorMessage="1" sqref="AD12:AR22">
      <formula1>"1,0"</formula1>
    </dataValidation>
    <dataValidation type="list" allowBlank="1" showInputMessage="1" sqref="AA12:AB21">
      <formula1>"1,0"</formula1>
    </dataValidation>
    <dataValidation allowBlank="1" showInputMessage="1" sqref="Z12:Z21"/>
    <dataValidation type="list" allowBlank="1" showInputMessage="1" sqref="G12:G21">
      <formula1>$AB$33:$AB$37</formula1>
    </dataValidation>
  </dataValidations>
  <pageMargins left="0.75" right="0.75" top="1" bottom="1" header="0.5" footer="0.5"/>
  <pageSetup paperSize="9" scale="2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37"/>
  <sheetViews>
    <sheetView zoomScaleNormal="100" zoomScaleSheetLayoutView="100" workbookViewId="0">
      <pane xSplit="2" ySplit="11" topLeftCell="C12" activePane="bottomRight" state="frozen"/>
      <selection activeCell="E27" sqref="E27"/>
      <selection pane="topRight" activeCell="E27" sqref="E27"/>
      <selection pane="bottomLeft" activeCell="E27" sqref="E27"/>
      <selection pane="bottomRight" activeCell="A12" sqref="A12"/>
    </sheetView>
  </sheetViews>
  <sheetFormatPr defaultColWidth="9.109375" defaultRowHeight="13.8" x14ac:dyDescent="0.3"/>
  <cols>
    <col min="1" max="1" width="4.6640625" style="123" bestFit="1" customWidth="1"/>
    <col min="2" max="2" width="28.109375" style="123" bestFit="1" customWidth="1"/>
    <col min="3" max="3" width="27.88671875" style="123" customWidth="1"/>
    <col min="4" max="4" width="26.109375" style="123" customWidth="1"/>
    <col min="5" max="5" width="16" style="177" customWidth="1"/>
    <col min="6" max="6" width="16.109375" style="177" customWidth="1"/>
    <col min="7" max="7" width="24.44140625" style="123" customWidth="1"/>
    <col min="8" max="9" width="22.44140625" style="123" customWidth="1"/>
    <col min="10" max="10" width="13.109375" style="123" customWidth="1"/>
    <col min="11" max="11" width="12" style="123" customWidth="1"/>
    <col min="12" max="12" width="12.44140625" style="123" customWidth="1"/>
    <col min="13" max="13" width="10.6640625" style="123" customWidth="1"/>
    <col min="14" max="15" width="9.109375" style="124"/>
    <col min="16" max="16" width="11.109375" style="124" customWidth="1"/>
    <col min="17" max="17" width="13.6640625" style="124" customWidth="1"/>
    <col min="18" max="18" width="22.5546875" style="124" customWidth="1"/>
    <col min="19" max="20" width="11" style="124" customWidth="1"/>
    <col min="21" max="22" width="9.109375" style="124"/>
    <col min="23" max="23" width="22" style="124" customWidth="1"/>
    <col min="24" max="24" width="25.33203125" style="124" customWidth="1"/>
    <col min="25" max="25" width="24" style="124" customWidth="1"/>
    <col min="26" max="27" width="9.109375" style="124"/>
    <col min="28" max="28" width="10" style="124" customWidth="1"/>
    <col min="29" max="29" width="10.5546875" style="124" customWidth="1"/>
    <col min="30" max="30" width="9.109375" style="124"/>
    <col min="31" max="31" width="10.33203125" style="124" customWidth="1"/>
    <col min="32" max="32" width="12" style="124" customWidth="1"/>
    <col min="33" max="33" width="10.5546875" style="124" customWidth="1"/>
    <col min="34" max="34" width="13.6640625" style="124" customWidth="1"/>
    <col min="35" max="49" width="11.109375" style="124" customWidth="1"/>
    <col min="50" max="50" width="40.88671875" style="124" customWidth="1"/>
    <col min="51" max="51" width="11.109375" style="124" customWidth="1"/>
    <col min="52" max="52" width="15.77734375" style="124" customWidth="1"/>
    <col min="53" max="53" width="19.109375" style="124" customWidth="1"/>
    <col min="54" max="54" width="12.33203125" style="124" customWidth="1"/>
    <col min="55" max="55" width="64.44140625" style="124" customWidth="1"/>
    <col min="56" max="56" width="11.33203125" style="124" customWidth="1"/>
    <col min="57" max="57" width="12.33203125" style="124" customWidth="1"/>
    <col min="58" max="61" width="12" style="124" customWidth="1"/>
    <col min="62" max="62" width="13.5546875" style="124" customWidth="1"/>
    <col min="63" max="67" width="12" style="124" customWidth="1"/>
    <col min="68" max="68" width="14.109375" style="124" customWidth="1"/>
    <col min="69" max="16384" width="9.109375" style="124"/>
  </cols>
  <sheetData>
    <row r="1" spans="1:68" ht="15" customHeight="1" x14ac:dyDescent="0.3">
      <c r="A1" s="122" t="s">
        <v>65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68" x14ac:dyDescent="0.3">
      <c r="A2" s="125" t="s">
        <v>1</v>
      </c>
      <c r="B2" s="126"/>
      <c r="C2" s="127"/>
      <c r="D2" s="128" t="s">
        <v>457</v>
      </c>
      <c r="E2" s="128"/>
      <c r="F2" s="128"/>
      <c r="G2" s="128"/>
      <c r="H2" s="128"/>
      <c r="I2" s="128"/>
      <c r="J2" s="128"/>
      <c r="K2" s="128"/>
      <c r="L2" s="128"/>
      <c r="M2" s="124"/>
    </row>
    <row r="3" spans="1:68" x14ac:dyDescent="0.3">
      <c r="A3" s="125" t="s">
        <v>2</v>
      </c>
      <c r="B3" s="126"/>
      <c r="C3" s="127"/>
      <c r="D3" s="129" t="s">
        <v>456</v>
      </c>
      <c r="E3" s="124"/>
      <c r="F3" s="124"/>
      <c r="G3" s="124"/>
      <c r="H3" s="124"/>
      <c r="I3" s="124"/>
      <c r="J3" s="124"/>
      <c r="K3" s="124"/>
      <c r="L3" s="124"/>
      <c r="M3" s="124"/>
    </row>
    <row r="4" spans="1:68" ht="3.75" customHeight="1" x14ac:dyDescent="0.3">
      <c r="A4" s="125"/>
      <c r="B4" s="126"/>
      <c r="C4" s="127"/>
      <c r="D4" s="127"/>
      <c r="E4" s="130"/>
      <c r="F4" s="105"/>
      <c r="G4" s="126"/>
      <c r="H4" s="126"/>
      <c r="I4" s="126"/>
      <c r="J4" s="126"/>
      <c r="K4" s="126"/>
      <c r="L4" s="126"/>
    </row>
    <row r="5" spans="1:68" s="133" customFormat="1" ht="15" customHeight="1" x14ac:dyDescent="0.3">
      <c r="A5" s="2" t="s">
        <v>66</v>
      </c>
      <c r="B5" s="2" t="s">
        <v>67</v>
      </c>
      <c r="C5" s="131" t="s">
        <v>68</v>
      </c>
      <c r="D5" s="131"/>
      <c r="E5" s="131"/>
      <c r="F5" s="131"/>
      <c r="G5" s="131"/>
      <c r="H5" s="131"/>
      <c r="I5" s="132" t="s">
        <v>69</v>
      </c>
      <c r="J5" s="57" t="s">
        <v>70</v>
      </c>
      <c r="K5" s="58"/>
      <c r="L5" s="59"/>
      <c r="M5" s="60" t="s">
        <v>71</v>
      </c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 t="s">
        <v>72</v>
      </c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56" t="s">
        <v>73</v>
      </c>
      <c r="AY5" s="56" t="s">
        <v>9</v>
      </c>
      <c r="AZ5" s="61" t="s">
        <v>74</v>
      </c>
      <c r="BA5" s="56" t="s">
        <v>75</v>
      </c>
      <c r="BB5" s="56" t="s">
        <v>76</v>
      </c>
      <c r="BC5" s="56" t="s">
        <v>12</v>
      </c>
      <c r="BD5" s="55" t="s">
        <v>77</v>
      </c>
      <c r="BE5" s="55" t="s">
        <v>14</v>
      </c>
      <c r="BF5" s="55" t="s">
        <v>78</v>
      </c>
      <c r="BG5" s="55"/>
      <c r="BH5" s="55"/>
      <c r="BI5" s="55"/>
      <c r="BJ5" s="55"/>
      <c r="BK5" s="55"/>
      <c r="BL5" s="55"/>
      <c r="BM5" s="55"/>
      <c r="BN5" s="55"/>
      <c r="BO5" s="55"/>
      <c r="BP5" s="55"/>
    </row>
    <row r="6" spans="1:68" s="135" customFormat="1" ht="15" customHeight="1" x14ac:dyDescent="0.3">
      <c r="A6" s="3"/>
      <c r="B6" s="3"/>
      <c r="C6" s="131"/>
      <c r="D6" s="131"/>
      <c r="E6" s="131"/>
      <c r="F6" s="131"/>
      <c r="G6" s="131"/>
      <c r="H6" s="131"/>
      <c r="I6" s="134"/>
      <c r="J6" s="66"/>
      <c r="K6" s="67"/>
      <c r="L6" s="68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55" t="s">
        <v>17</v>
      </c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6" t="s">
        <v>18</v>
      </c>
      <c r="AV6" s="56"/>
      <c r="AW6" s="56"/>
      <c r="AX6" s="56"/>
      <c r="AY6" s="56"/>
      <c r="AZ6" s="69"/>
      <c r="BA6" s="56"/>
      <c r="BB6" s="56"/>
      <c r="BC6" s="56"/>
      <c r="BD6" s="55"/>
      <c r="BE6" s="55"/>
      <c r="BF6" s="55" t="s">
        <v>31</v>
      </c>
      <c r="BG6" s="55" t="s">
        <v>79</v>
      </c>
      <c r="BH6" s="55" t="s">
        <v>80</v>
      </c>
      <c r="BI6" s="55" t="s">
        <v>81</v>
      </c>
      <c r="BJ6" s="55" t="s">
        <v>82</v>
      </c>
      <c r="BK6" s="55" t="s">
        <v>38</v>
      </c>
      <c r="BL6" s="55" t="s">
        <v>83</v>
      </c>
      <c r="BM6" s="55" t="s">
        <v>84</v>
      </c>
      <c r="BN6" s="55" t="s">
        <v>85</v>
      </c>
      <c r="BO6" s="55" t="s">
        <v>36</v>
      </c>
      <c r="BP6" s="55" t="s">
        <v>43</v>
      </c>
    </row>
    <row r="7" spans="1:68" s="133" customFormat="1" ht="15" customHeight="1" x14ac:dyDescent="0.3">
      <c r="A7" s="3"/>
      <c r="B7" s="3"/>
      <c r="C7" s="131"/>
      <c r="D7" s="131"/>
      <c r="E7" s="131"/>
      <c r="F7" s="131"/>
      <c r="G7" s="131"/>
      <c r="H7" s="131"/>
      <c r="I7" s="134"/>
      <c r="J7" s="74"/>
      <c r="K7" s="75"/>
      <c r="L7" s="76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55" t="s">
        <v>19</v>
      </c>
      <c r="AJ7" s="55"/>
      <c r="AK7" s="55"/>
      <c r="AL7" s="73" t="s">
        <v>20</v>
      </c>
      <c r="AM7" s="73"/>
      <c r="AN7" s="73"/>
      <c r="AO7" s="73"/>
      <c r="AP7" s="73"/>
      <c r="AQ7" s="73"/>
      <c r="AR7" s="73"/>
      <c r="AS7" s="73"/>
      <c r="AT7" s="73"/>
      <c r="AU7" s="56"/>
      <c r="AV7" s="56"/>
      <c r="AW7" s="56"/>
      <c r="AX7" s="56"/>
      <c r="AY7" s="56"/>
      <c r="AZ7" s="69"/>
      <c r="BA7" s="56"/>
      <c r="BB7" s="56"/>
      <c r="BC7" s="56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</row>
    <row r="8" spans="1:68" s="133" customFormat="1" ht="15" customHeight="1" x14ac:dyDescent="0.3">
      <c r="A8" s="3"/>
      <c r="B8" s="3"/>
      <c r="C8" s="131" t="s">
        <v>86</v>
      </c>
      <c r="D8" s="131"/>
      <c r="E8" s="131"/>
      <c r="F8" s="4" t="s">
        <v>87</v>
      </c>
      <c r="G8" s="5" t="s">
        <v>88</v>
      </c>
      <c r="H8" s="136" t="s">
        <v>89</v>
      </c>
      <c r="I8" s="134"/>
      <c r="J8" s="61" t="s">
        <v>19</v>
      </c>
      <c r="K8" s="77" t="s">
        <v>90</v>
      </c>
      <c r="L8" s="77"/>
      <c r="M8" s="137" t="s">
        <v>91</v>
      </c>
      <c r="N8" s="138"/>
      <c r="O8" s="138"/>
      <c r="P8" s="138"/>
      <c r="Q8" s="138"/>
      <c r="R8" s="139"/>
      <c r="S8" s="140" t="s">
        <v>92</v>
      </c>
      <c r="T8" s="141"/>
      <c r="U8" s="141"/>
      <c r="V8" s="141"/>
      <c r="W8" s="141"/>
      <c r="X8" s="141"/>
      <c r="Y8" s="141"/>
      <c r="Z8" s="55" t="s">
        <v>93</v>
      </c>
      <c r="AA8" s="55"/>
      <c r="AB8" s="55"/>
      <c r="AC8" s="55"/>
      <c r="AD8" s="55"/>
      <c r="AE8" s="55"/>
      <c r="AF8" s="55" t="s">
        <v>94</v>
      </c>
      <c r="AG8" s="55" t="s">
        <v>95</v>
      </c>
      <c r="AH8" s="55" t="s">
        <v>96</v>
      </c>
      <c r="AI8" s="55"/>
      <c r="AJ8" s="55"/>
      <c r="AK8" s="55"/>
      <c r="AL8" s="77" t="s">
        <v>21</v>
      </c>
      <c r="AM8" s="77"/>
      <c r="AN8" s="77"/>
      <c r="AO8" s="56" t="s">
        <v>22</v>
      </c>
      <c r="AP8" s="56"/>
      <c r="AQ8" s="56"/>
      <c r="AR8" s="77" t="s">
        <v>23</v>
      </c>
      <c r="AS8" s="77"/>
      <c r="AT8" s="77"/>
      <c r="AU8" s="56"/>
      <c r="AV8" s="56"/>
      <c r="AW8" s="56"/>
      <c r="AX8" s="56"/>
      <c r="AY8" s="56"/>
      <c r="AZ8" s="69"/>
      <c r="BA8" s="56"/>
      <c r="BB8" s="56"/>
      <c r="BC8" s="56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</row>
    <row r="9" spans="1:68" s="143" customFormat="1" ht="87.75" customHeight="1" x14ac:dyDescent="0.3">
      <c r="A9" s="6"/>
      <c r="B9" s="6"/>
      <c r="C9" s="83" t="s">
        <v>97</v>
      </c>
      <c r="D9" s="83" t="s">
        <v>25</v>
      </c>
      <c r="E9" s="83" t="s">
        <v>26</v>
      </c>
      <c r="F9" s="4"/>
      <c r="G9" s="5"/>
      <c r="H9" s="136"/>
      <c r="I9" s="142"/>
      <c r="J9" s="84"/>
      <c r="K9" s="83" t="s">
        <v>98</v>
      </c>
      <c r="L9" s="83" t="s">
        <v>99</v>
      </c>
      <c r="M9" s="82" t="s">
        <v>100</v>
      </c>
      <c r="N9" s="82" t="s">
        <v>101</v>
      </c>
      <c r="O9" s="82" t="s">
        <v>102</v>
      </c>
      <c r="P9" s="82" t="s">
        <v>103</v>
      </c>
      <c r="Q9" s="82" t="s">
        <v>104</v>
      </c>
      <c r="R9" s="82" t="s">
        <v>105</v>
      </c>
      <c r="S9" s="82" t="s">
        <v>106</v>
      </c>
      <c r="T9" s="82" t="s">
        <v>107</v>
      </c>
      <c r="U9" s="83" t="s">
        <v>108</v>
      </c>
      <c r="V9" s="83" t="s">
        <v>109</v>
      </c>
      <c r="W9" s="83" t="s">
        <v>110</v>
      </c>
      <c r="X9" s="83" t="s">
        <v>111</v>
      </c>
      <c r="Y9" s="83" t="s">
        <v>112</v>
      </c>
      <c r="Z9" s="83" t="s">
        <v>113</v>
      </c>
      <c r="AA9" s="83" t="s">
        <v>114</v>
      </c>
      <c r="AB9" s="83" t="s">
        <v>115</v>
      </c>
      <c r="AC9" s="83" t="s">
        <v>116</v>
      </c>
      <c r="AD9" s="83" t="s">
        <v>117</v>
      </c>
      <c r="AE9" s="83" t="s">
        <v>118</v>
      </c>
      <c r="AF9" s="55"/>
      <c r="AG9" s="55"/>
      <c r="AH9" s="55"/>
      <c r="AI9" s="82" t="s">
        <v>27</v>
      </c>
      <c r="AJ9" s="82" t="s">
        <v>28</v>
      </c>
      <c r="AK9" s="82" t="s">
        <v>29</v>
      </c>
      <c r="AL9" s="83" t="s">
        <v>30</v>
      </c>
      <c r="AM9" s="83" t="s">
        <v>28</v>
      </c>
      <c r="AN9" s="83" t="s">
        <v>29</v>
      </c>
      <c r="AO9" s="83" t="s">
        <v>30</v>
      </c>
      <c r="AP9" s="83" t="s">
        <v>28</v>
      </c>
      <c r="AQ9" s="83" t="s">
        <v>29</v>
      </c>
      <c r="AR9" s="83" t="s">
        <v>30</v>
      </c>
      <c r="AS9" s="83" t="s">
        <v>28</v>
      </c>
      <c r="AT9" s="83" t="s">
        <v>29</v>
      </c>
      <c r="AU9" s="83" t="s">
        <v>30</v>
      </c>
      <c r="AV9" s="83" t="s">
        <v>28</v>
      </c>
      <c r="AW9" s="83" t="s">
        <v>29</v>
      </c>
      <c r="AX9" s="56"/>
      <c r="AY9" s="56"/>
      <c r="AZ9" s="84"/>
      <c r="BA9" s="56"/>
      <c r="BB9" s="56"/>
      <c r="BC9" s="56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</row>
    <row r="10" spans="1:68" s="146" customFormat="1" ht="51" hidden="1" customHeight="1" x14ac:dyDescent="0.3">
      <c r="A10" s="7" t="s">
        <v>119</v>
      </c>
      <c r="B10" s="7"/>
      <c r="C10" s="7" t="s">
        <v>44</v>
      </c>
      <c r="D10" s="86"/>
      <c r="E10" s="86"/>
      <c r="F10" s="7" t="s">
        <v>120</v>
      </c>
      <c r="G10" s="8" t="s">
        <v>121</v>
      </c>
      <c r="H10" s="144" t="s">
        <v>119</v>
      </c>
      <c r="I10" s="144"/>
      <c r="J10" s="86"/>
      <c r="K10" s="86"/>
      <c r="L10" s="86"/>
      <c r="M10" s="86"/>
      <c r="N10" s="86"/>
      <c r="O10" s="86"/>
      <c r="P10" s="86" t="s">
        <v>119</v>
      </c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8" t="s">
        <v>122</v>
      </c>
      <c r="AY10" s="86" t="s">
        <v>119</v>
      </c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</row>
    <row r="11" spans="1:68" s="133" customFormat="1" ht="15.75" customHeight="1" x14ac:dyDescent="0.3">
      <c r="A11" s="9">
        <v>1</v>
      </c>
      <c r="B11" s="9">
        <v>2</v>
      </c>
      <c r="C11" s="90" t="s">
        <v>45</v>
      </c>
      <c r="D11" s="90" t="s">
        <v>46</v>
      </c>
      <c r="E11" s="90" t="s">
        <v>47</v>
      </c>
      <c r="F11" s="10">
        <v>4</v>
      </c>
      <c r="G11" s="9">
        <v>5</v>
      </c>
      <c r="H11" s="147">
        <v>6</v>
      </c>
      <c r="I11" s="147" t="s">
        <v>123</v>
      </c>
      <c r="J11" s="83">
        <v>10</v>
      </c>
      <c r="K11" s="83">
        <v>11</v>
      </c>
      <c r="L11" s="83">
        <v>12</v>
      </c>
      <c r="M11" s="82">
        <v>103</v>
      </c>
      <c r="N11" s="82">
        <v>104</v>
      </c>
      <c r="O11" s="82">
        <v>105</v>
      </c>
      <c r="P11" s="90" t="s">
        <v>124</v>
      </c>
      <c r="Q11" s="82">
        <v>602</v>
      </c>
      <c r="R11" s="147" t="s">
        <v>125</v>
      </c>
      <c r="S11" s="82">
        <v>106</v>
      </c>
      <c r="T11" s="82">
        <v>107</v>
      </c>
      <c r="U11" s="83">
        <v>108</v>
      </c>
      <c r="V11" s="83">
        <v>109</v>
      </c>
      <c r="W11" s="83">
        <v>604</v>
      </c>
      <c r="X11" s="147" t="s">
        <v>126</v>
      </c>
      <c r="Y11" s="147" t="s">
        <v>127</v>
      </c>
      <c r="Z11" s="83">
        <v>110</v>
      </c>
      <c r="AA11" s="83">
        <v>111</v>
      </c>
      <c r="AB11" s="83">
        <v>112</v>
      </c>
      <c r="AC11" s="83">
        <v>113</v>
      </c>
      <c r="AD11" s="83">
        <v>114</v>
      </c>
      <c r="AE11" s="83">
        <v>115</v>
      </c>
      <c r="AF11" s="83">
        <v>116</v>
      </c>
      <c r="AG11" s="83">
        <v>117</v>
      </c>
      <c r="AH11" s="83">
        <v>118</v>
      </c>
      <c r="AI11" s="148">
        <v>203</v>
      </c>
      <c r="AJ11" s="148">
        <v>204</v>
      </c>
      <c r="AK11" s="148">
        <v>205</v>
      </c>
      <c r="AL11" s="148">
        <v>206</v>
      </c>
      <c r="AM11" s="148">
        <v>207</v>
      </c>
      <c r="AN11" s="148">
        <v>208</v>
      </c>
      <c r="AO11" s="148">
        <v>209</v>
      </c>
      <c r="AP11" s="148">
        <v>210</v>
      </c>
      <c r="AQ11" s="148">
        <v>211</v>
      </c>
      <c r="AR11" s="148">
        <v>212</v>
      </c>
      <c r="AS11" s="148">
        <v>213</v>
      </c>
      <c r="AT11" s="148">
        <v>214</v>
      </c>
      <c r="AU11" s="148">
        <v>215</v>
      </c>
      <c r="AV11" s="148">
        <v>216</v>
      </c>
      <c r="AW11" s="148">
        <v>217</v>
      </c>
      <c r="AX11" s="148" t="s">
        <v>128</v>
      </c>
      <c r="AY11" s="90" t="s">
        <v>51</v>
      </c>
      <c r="AZ11" s="90" t="s">
        <v>129</v>
      </c>
      <c r="BA11" s="90" t="s">
        <v>52</v>
      </c>
      <c r="BB11" s="90" t="s">
        <v>53</v>
      </c>
      <c r="BC11" s="90" t="s">
        <v>54</v>
      </c>
      <c r="BD11" s="83">
        <v>501</v>
      </c>
      <c r="BE11" s="83">
        <v>503</v>
      </c>
      <c r="BF11" s="83">
        <v>504</v>
      </c>
      <c r="BG11" s="83">
        <v>505</v>
      </c>
      <c r="BH11" s="83">
        <v>506</v>
      </c>
      <c r="BI11" s="83">
        <v>507</v>
      </c>
      <c r="BJ11" s="83">
        <v>508</v>
      </c>
      <c r="BK11" s="83">
        <v>509</v>
      </c>
      <c r="BL11" s="83">
        <v>510</v>
      </c>
      <c r="BM11" s="83">
        <v>502</v>
      </c>
      <c r="BN11" s="83">
        <v>511</v>
      </c>
      <c r="BO11" s="83">
        <v>512</v>
      </c>
      <c r="BP11" s="83">
        <v>513</v>
      </c>
    </row>
    <row r="12" spans="1:68" s="123" customFormat="1" ht="66" x14ac:dyDescent="0.3">
      <c r="A12" s="11">
        <f>1</f>
        <v>1</v>
      </c>
      <c r="B12" s="12" t="s">
        <v>278</v>
      </c>
      <c r="C12" s="93" t="s">
        <v>279</v>
      </c>
      <c r="D12" s="93" t="s">
        <v>280</v>
      </c>
      <c r="E12" s="94" t="s">
        <v>281</v>
      </c>
      <c r="F12" s="13">
        <v>5</v>
      </c>
      <c r="G12" s="14" t="s">
        <v>282</v>
      </c>
      <c r="H12" s="15">
        <v>18</v>
      </c>
      <c r="I12" s="16" t="s">
        <v>283</v>
      </c>
      <c r="J12" s="17">
        <f>K12+L12</f>
        <v>642</v>
      </c>
      <c r="K12" s="149">
        <v>599</v>
      </c>
      <c r="L12" s="149">
        <v>43</v>
      </c>
      <c r="M12" s="100">
        <v>0</v>
      </c>
      <c r="N12" s="100">
        <v>0</v>
      </c>
      <c r="O12" s="100">
        <v>0</v>
      </c>
      <c r="P12" s="98">
        <v>1992</v>
      </c>
      <c r="Q12" s="100">
        <v>0</v>
      </c>
      <c r="R12" s="16" t="s">
        <v>345</v>
      </c>
      <c r="S12" s="100">
        <v>1</v>
      </c>
      <c r="T12" s="100">
        <v>0</v>
      </c>
      <c r="U12" s="100">
        <v>0</v>
      </c>
      <c r="V12" s="100">
        <v>0</v>
      </c>
      <c r="W12" s="150" t="s">
        <v>346</v>
      </c>
      <c r="X12" s="16" t="s">
        <v>347</v>
      </c>
      <c r="Y12" s="16" t="s">
        <v>348</v>
      </c>
      <c r="Z12" s="100">
        <v>0</v>
      </c>
      <c r="AA12" s="100">
        <v>0</v>
      </c>
      <c r="AB12" s="100">
        <v>1</v>
      </c>
      <c r="AC12" s="100">
        <v>0</v>
      </c>
      <c r="AD12" s="100">
        <v>0</v>
      </c>
      <c r="AE12" s="100">
        <v>0</v>
      </c>
      <c r="AF12" s="100">
        <v>1</v>
      </c>
      <c r="AG12" s="100">
        <v>0</v>
      </c>
      <c r="AH12" s="151">
        <v>105</v>
      </c>
      <c r="AI12" s="152">
        <f>AL12+AO12+AR12</f>
        <v>1</v>
      </c>
      <c r="AJ12" s="152">
        <f>AM12+AP12+AS12</f>
        <v>1</v>
      </c>
      <c r="AK12" s="97">
        <f>AN12+AQ12+AT12</f>
        <v>1</v>
      </c>
      <c r="AL12" s="152">
        <v>1</v>
      </c>
      <c r="AM12" s="152">
        <v>1</v>
      </c>
      <c r="AN12" s="100">
        <v>1</v>
      </c>
      <c r="AO12" s="152">
        <v>0</v>
      </c>
      <c r="AP12" s="152">
        <v>0</v>
      </c>
      <c r="AQ12" s="100">
        <v>0</v>
      </c>
      <c r="AR12" s="152">
        <v>0</v>
      </c>
      <c r="AS12" s="152">
        <v>0</v>
      </c>
      <c r="AT12" s="100">
        <v>0</v>
      </c>
      <c r="AU12" s="152">
        <v>0.5</v>
      </c>
      <c r="AV12" s="152">
        <v>0.5</v>
      </c>
      <c r="AW12" s="100">
        <v>1</v>
      </c>
      <c r="AX12" s="153" t="s">
        <v>282</v>
      </c>
      <c r="AY12" s="98">
        <v>1992</v>
      </c>
      <c r="AZ12" s="154"/>
      <c r="BA12" s="99">
        <v>1</v>
      </c>
      <c r="BB12" s="99">
        <v>1</v>
      </c>
      <c r="BC12" s="93" t="s">
        <v>375</v>
      </c>
      <c r="BD12" s="100">
        <v>0</v>
      </c>
      <c r="BE12" s="100">
        <v>0</v>
      </c>
      <c r="BF12" s="100">
        <v>0</v>
      </c>
      <c r="BG12" s="100">
        <v>0</v>
      </c>
      <c r="BH12" s="100">
        <v>0</v>
      </c>
      <c r="BI12" s="100">
        <v>0</v>
      </c>
      <c r="BJ12" s="100">
        <v>0</v>
      </c>
      <c r="BK12" s="100">
        <v>0</v>
      </c>
      <c r="BL12" s="100">
        <v>0</v>
      </c>
      <c r="BM12" s="100">
        <v>0</v>
      </c>
      <c r="BN12" s="100">
        <v>0</v>
      </c>
      <c r="BO12" s="100">
        <v>0</v>
      </c>
      <c r="BP12" s="100">
        <v>0</v>
      </c>
    </row>
    <row r="13" spans="1:68" s="123" customFormat="1" ht="66" x14ac:dyDescent="0.3">
      <c r="A13" s="11">
        <f>A12+1</f>
        <v>2</v>
      </c>
      <c r="B13" s="12" t="s">
        <v>284</v>
      </c>
      <c r="C13" s="93" t="s">
        <v>285</v>
      </c>
      <c r="D13" s="93" t="s">
        <v>286</v>
      </c>
      <c r="E13" s="94" t="s">
        <v>287</v>
      </c>
      <c r="F13" s="13">
        <v>1</v>
      </c>
      <c r="G13" s="14" t="s">
        <v>282</v>
      </c>
      <c r="H13" s="15">
        <v>30</v>
      </c>
      <c r="I13" s="16" t="s">
        <v>283</v>
      </c>
      <c r="J13" s="17">
        <f t="shared" ref="J13:J31" si="0">K13+L13</f>
        <v>468</v>
      </c>
      <c r="K13" s="149">
        <v>439</v>
      </c>
      <c r="L13" s="149">
        <v>29</v>
      </c>
      <c r="M13" s="100">
        <v>0</v>
      </c>
      <c r="N13" s="100">
        <v>0</v>
      </c>
      <c r="O13" s="100">
        <v>0</v>
      </c>
      <c r="P13" s="98">
        <v>1987</v>
      </c>
      <c r="Q13" s="100">
        <v>0</v>
      </c>
      <c r="R13" s="16" t="s">
        <v>345</v>
      </c>
      <c r="S13" s="100">
        <v>1</v>
      </c>
      <c r="T13" s="100">
        <v>0</v>
      </c>
      <c r="U13" s="100">
        <v>0</v>
      </c>
      <c r="V13" s="100">
        <v>0</v>
      </c>
      <c r="W13" s="150" t="s">
        <v>346</v>
      </c>
      <c r="X13" s="16" t="s">
        <v>349</v>
      </c>
      <c r="Y13" s="16" t="s">
        <v>350</v>
      </c>
      <c r="Z13" s="100">
        <v>0</v>
      </c>
      <c r="AA13" s="100">
        <v>0</v>
      </c>
      <c r="AB13" s="100">
        <v>0</v>
      </c>
      <c r="AC13" s="100">
        <v>0</v>
      </c>
      <c r="AD13" s="100">
        <v>0</v>
      </c>
      <c r="AE13" s="100">
        <v>0</v>
      </c>
      <c r="AF13" s="100">
        <v>0</v>
      </c>
      <c r="AG13" s="100">
        <v>0</v>
      </c>
      <c r="AH13" s="151">
        <v>56</v>
      </c>
      <c r="AI13" s="152">
        <f t="shared" ref="AI13:AK21" si="1">AL13+AO13+AR13</f>
        <v>0.25</v>
      </c>
      <c r="AJ13" s="152">
        <f t="shared" si="1"/>
        <v>0.25</v>
      </c>
      <c r="AK13" s="97">
        <f t="shared" si="1"/>
        <v>0</v>
      </c>
      <c r="AL13" s="152">
        <v>0.25</v>
      </c>
      <c r="AM13" s="152">
        <v>0.25</v>
      </c>
      <c r="AN13" s="100">
        <v>0</v>
      </c>
      <c r="AO13" s="152">
        <v>0</v>
      </c>
      <c r="AP13" s="152">
        <v>0</v>
      </c>
      <c r="AQ13" s="100">
        <v>0</v>
      </c>
      <c r="AR13" s="152">
        <v>0</v>
      </c>
      <c r="AS13" s="152">
        <v>0</v>
      </c>
      <c r="AT13" s="100">
        <v>0</v>
      </c>
      <c r="AU13" s="152">
        <v>0</v>
      </c>
      <c r="AV13" s="152">
        <v>0</v>
      </c>
      <c r="AW13" s="100">
        <v>0</v>
      </c>
      <c r="AX13" s="153" t="s">
        <v>282</v>
      </c>
      <c r="AY13" s="98">
        <v>1987</v>
      </c>
      <c r="AZ13" s="154"/>
      <c r="BA13" s="99">
        <v>1</v>
      </c>
      <c r="BB13" s="99">
        <v>1</v>
      </c>
      <c r="BC13" s="93" t="s">
        <v>375</v>
      </c>
      <c r="BD13" s="100">
        <v>0</v>
      </c>
      <c r="BE13" s="100">
        <v>0</v>
      </c>
      <c r="BF13" s="100">
        <v>0</v>
      </c>
      <c r="BG13" s="100">
        <v>0</v>
      </c>
      <c r="BH13" s="100">
        <v>0</v>
      </c>
      <c r="BI13" s="100">
        <v>0</v>
      </c>
      <c r="BJ13" s="100">
        <v>0</v>
      </c>
      <c r="BK13" s="100">
        <v>0</v>
      </c>
      <c r="BL13" s="100">
        <v>0</v>
      </c>
      <c r="BM13" s="100">
        <v>0</v>
      </c>
      <c r="BN13" s="100">
        <v>0</v>
      </c>
      <c r="BO13" s="100">
        <v>0</v>
      </c>
      <c r="BP13" s="100">
        <v>0</v>
      </c>
    </row>
    <row r="14" spans="1:68" s="123" customFormat="1" ht="171.6" x14ac:dyDescent="0.3">
      <c r="A14" s="11">
        <f t="shared" ref="A14:A29" si="2">A13+1</f>
        <v>3</v>
      </c>
      <c r="B14" s="12" t="s">
        <v>288</v>
      </c>
      <c r="C14" s="93" t="s">
        <v>289</v>
      </c>
      <c r="D14" s="93" t="s">
        <v>290</v>
      </c>
      <c r="E14" s="94" t="s">
        <v>287</v>
      </c>
      <c r="F14" s="13">
        <v>1</v>
      </c>
      <c r="G14" s="14" t="s">
        <v>282</v>
      </c>
      <c r="H14" s="15">
        <v>17</v>
      </c>
      <c r="I14" s="16" t="s">
        <v>283</v>
      </c>
      <c r="J14" s="17">
        <f t="shared" si="0"/>
        <v>198</v>
      </c>
      <c r="K14" s="149">
        <v>178</v>
      </c>
      <c r="L14" s="149">
        <v>20</v>
      </c>
      <c r="M14" s="100">
        <v>0</v>
      </c>
      <c r="N14" s="100">
        <v>0</v>
      </c>
      <c r="O14" s="100">
        <v>0</v>
      </c>
      <c r="P14" s="98">
        <v>2008</v>
      </c>
      <c r="Q14" s="100">
        <v>0</v>
      </c>
      <c r="R14" s="16" t="s">
        <v>345</v>
      </c>
      <c r="S14" s="100">
        <v>0</v>
      </c>
      <c r="T14" s="100">
        <v>0</v>
      </c>
      <c r="U14" s="100">
        <v>1</v>
      </c>
      <c r="V14" s="100">
        <v>0</v>
      </c>
      <c r="W14" s="150" t="s">
        <v>351</v>
      </c>
      <c r="X14" s="16" t="s">
        <v>352</v>
      </c>
      <c r="Y14" s="16" t="s">
        <v>353</v>
      </c>
      <c r="Z14" s="100">
        <v>0</v>
      </c>
      <c r="AA14" s="100">
        <v>0</v>
      </c>
      <c r="AB14" s="100">
        <v>0</v>
      </c>
      <c r="AC14" s="100">
        <v>0</v>
      </c>
      <c r="AD14" s="100">
        <v>0</v>
      </c>
      <c r="AE14" s="100">
        <v>0</v>
      </c>
      <c r="AF14" s="100">
        <v>0</v>
      </c>
      <c r="AG14" s="100">
        <v>0</v>
      </c>
      <c r="AH14" s="151">
        <v>40.4</v>
      </c>
      <c r="AI14" s="152">
        <f t="shared" si="1"/>
        <v>0.25</v>
      </c>
      <c r="AJ14" s="152">
        <f t="shared" si="1"/>
        <v>0</v>
      </c>
      <c r="AK14" s="97">
        <f t="shared" si="1"/>
        <v>0</v>
      </c>
      <c r="AL14" s="152">
        <v>0.25</v>
      </c>
      <c r="AM14" s="152">
        <v>0</v>
      </c>
      <c r="AN14" s="100">
        <v>0</v>
      </c>
      <c r="AO14" s="152">
        <v>0</v>
      </c>
      <c r="AP14" s="152">
        <v>0</v>
      </c>
      <c r="AQ14" s="100">
        <v>0</v>
      </c>
      <c r="AR14" s="152">
        <v>0</v>
      </c>
      <c r="AS14" s="152">
        <v>0</v>
      </c>
      <c r="AT14" s="100">
        <v>0</v>
      </c>
      <c r="AU14" s="152">
        <v>0</v>
      </c>
      <c r="AV14" s="152">
        <v>0</v>
      </c>
      <c r="AW14" s="100">
        <v>0</v>
      </c>
      <c r="AX14" s="153" t="s">
        <v>282</v>
      </c>
      <c r="AY14" s="98">
        <v>2008</v>
      </c>
      <c r="AZ14" s="154"/>
      <c r="BA14" s="99">
        <v>0</v>
      </c>
      <c r="BB14" s="99">
        <v>1</v>
      </c>
      <c r="BC14" s="93" t="s">
        <v>375</v>
      </c>
      <c r="BD14" s="100">
        <v>0</v>
      </c>
      <c r="BE14" s="100">
        <v>0</v>
      </c>
      <c r="BF14" s="100">
        <v>0</v>
      </c>
      <c r="BG14" s="100">
        <v>0</v>
      </c>
      <c r="BH14" s="100">
        <v>0</v>
      </c>
      <c r="BI14" s="100">
        <v>0</v>
      </c>
      <c r="BJ14" s="100">
        <v>0</v>
      </c>
      <c r="BK14" s="100">
        <v>0</v>
      </c>
      <c r="BL14" s="100">
        <v>0</v>
      </c>
      <c r="BM14" s="100">
        <v>0</v>
      </c>
      <c r="BN14" s="100">
        <v>0</v>
      </c>
      <c r="BO14" s="100">
        <v>0</v>
      </c>
      <c r="BP14" s="100">
        <v>0</v>
      </c>
    </row>
    <row r="15" spans="1:68" s="123" customFormat="1" ht="66" x14ac:dyDescent="0.3">
      <c r="A15" s="11">
        <f t="shared" si="2"/>
        <v>4</v>
      </c>
      <c r="B15" s="12" t="s">
        <v>291</v>
      </c>
      <c r="C15" s="93" t="s">
        <v>292</v>
      </c>
      <c r="D15" s="93" t="s">
        <v>293</v>
      </c>
      <c r="E15" s="94" t="s">
        <v>294</v>
      </c>
      <c r="F15" s="13">
        <v>1</v>
      </c>
      <c r="G15" s="14" t="s">
        <v>282</v>
      </c>
      <c r="H15" s="15">
        <v>20</v>
      </c>
      <c r="I15" s="16" t="s">
        <v>283</v>
      </c>
      <c r="J15" s="17">
        <f t="shared" si="0"/>
        <v>871</v>
      </c>
      <c r="K15" s="149">
        <v>772</v>
      </c>
      <c r="L15" s="149">
        <v>99</v>
      </c>
      <c r="M15" s="100">
        <v>0</v>
      </c>
      <c r="N15" s="100">
        <v>0</v>
      </c>
      <c r="O15" s="100">
        <v>0</v>
      </c>
      <c r="P15" s="98">
        <v>2000</v>
      </c>
      <c r="Q15" s="100">
        <v>0</v>
      </c>
      <c r="R15" s="16" t="s">
        <v>345</v>
      </c>
      <c r="S15" s="100">
        <v>1</v>
      </c>
      <c r="T15" s="100">
        <v>0</v>
      </c>
      <c r="U15" s="100">
        <v>0</v>
      </c>
      <c r="V15" s="100">
        <v>0</v>
      </c>
      <c r="W15" s="150" t="s">
        <v>346</v>
      </c>
      <c r="X15" s="16" t="s">
        <v>347</v>
      </c>
      <c r="Y15" s="16" t="s">
        <v>354</v>
      </c>
      <c r="Z15" s="100">
        <v>0</v>
      </c>
      <c r="AA15" s="100">
        <v>0</v>
      </c>
      <c r="AB15" s="100">
        <v>1</v>
      </c>
      <c r="AC15" s="100">
        <v>0</v>
      </c>
      <c r="AD15" s="100">
        <v>0</v>
      </c>
      <c r="AE15" s="100">
        <v>0</v>
      </c>
      <c r="AF15" s="100">
        <v>1</v>
      </c>
      <c r="AG15" s="100">
        <v>0</v>
      </c>
      <c r="AH15" s="151">
        <v>99.5</v>
      </c>
      <c r="AI15" s="152">
        <f t="shared" si="1"/>
        <v>1</v>
      </c>
      <c r="AJ15" s="152">
        <f t="shared" si="1"/>
        <v>1</v>
      </c>
      <c r="AK15" s="97">
        <f t="shared" si="1"/>
        <v>1</v>
      </c>
      <c r="AL15" s="152">
        <v>1</v>
      </c>
      <c r="AM15" s="152">
        <v>1</v>
      </c>
      <c r="AN15" s="100">
        <v>1</v>
      </c>
      <c r="AO15" s="152">
        <v>0</v>
      </c>
      <c r="AP15" s="152">
        <v>0</v>
      </c>
      <c r="AQ15" s="100">
        <v>0</v>
      </c>
      <c r="AR15" s="152">
        <v>0</v>
      </c>
      <c r="AS15" s="152">
        <v>0</v>
      </c>
      <c r="AT15" s="100">
        <v>0</v>
      </c>
      <c r="AU15" s="152">
        <v>0.5</v>
      </c>
      <c r="AV15" s="152">
        <v>0.5</v>
      </c>
      <c r="AW15" s="100">
        <v>0</v>
      </c>
      <c r="AX15" s="153" t="s">
        <v>282</v>
      </c>
      <c r="AY15" s="98">
        <v>2000</v>
      </c>
      <c r="AZ15" s="154"/>
      <c r="BA15" s="99">
        <v>1</v>
      </c>
      <c r="BB15" s="99">
        <v>1</v>
      </c>
      <c r="BC15" s="93" t="s">
        <v>375</v>
      </c>
      <c r="BD15" s="100">
        <v>0</v>
      </c>
      <c r="BE15" s="100">
        <v>0</v>
      </c>
      <c r="BF15" s="100">
        <v>0</v>
      </c>
      <c r="BG15" s="100">
        <v>0</v>
      </c>
      <c r="BH15" s="100">
        <v>0</v>
      </c>
      <c r="BI15" s="100">
        <v>0</v>
      </c>
      <c r="BJ15" s="100">
        <v>0</v>
      </c>
      <c r="BK15" s="100">
        <v>0</v>
      </c>
      <c r="BL15" s="100">
        <v>0</v>
      </c>
      <c r="BM15" s="100">
        <v>0</v>
      </c>
      <c r="BN15" s="100">
        <v>0</v>
      </c>
      <c r="BO15" s="100">
        <v>0</v>
      </c>
      <c r="BP15" s="100">
        <v>0</v>
      </c>
    </row>
    <row r="16" spans="1:68" s="123" customFormat="1" ht="66" x14ac:dyDescent="0.3">
      <c r="A16" s="11">
        <f t="shared" si="2"/>
        <v>5</v>
      </c>
      <c r="B16" s="12" t="s">
        <v>295</v>
      </c>
      <c r="C16" s="93" t="s">
        <v>296</v>
      </c>
      <c r="D16" s="93" t="s">
        <v>297</v>
      </c>
      <c r="E16" s="94" t="s">
        <v>298</v>
      </c>
      <c r="F16" s="13">
        <v>1</v>
      </c>
      <c r="G16" s="14" t="s">
        <v>282</v>
      </c>
      <c r="H16" s="15">
        <v>20</v>
      </c>
      <c r="I16" s="16" t="s">
        <v>283</v>
      </c>
      <c r="J16" s="17">
        <f t="shared" si="0"/>
        <v>985</v>
      </c>
      <c r="K16" s="149">
        <v>752</v>
      </c>
      <c r="L16" s="149">
        <v>233</v>
      </c>
      <c r="M16" s="100">
        <v>0</v>
      </c>
      <c r="N16" s="100">
        <v>0</v>
      </c>
      <c r="O16" s="100">
        <v>0</v>
      </c>
      <c r="P16" s="98">
        <v>1972</v>
      </c>
      <c r="Q16" s="100">
        <v>0</v>
      </c>
      <c r="R16" s="16" t="s">
        <v>345</v>
      </c>
      <c r="S16" s="100">
        <v>1</v>
      </c>
      <c r="T16" s="100">
        <v>0</v>
      </c>
      <c r="U16" s="100">
        <v>0</v>
      </c>
      <c r="V16" s="100">
        <v>0</v>
      </c>
      <c r="W16" s="150" t="s">
        <v>346</v>
      </c>
      <c r="X16" s="16" t="s">
        <v>355</v>
      </c>
      <c r="Y16" s="16" t="s">
        <v>356</v>
      </c>
      <c r="Z16" s="100">
        <v>0</v>
      </c>
      <c r="AA16" s="100">
        <v>0</v>
      </c>
      <c r="AB16" s="100">
        <v>1</v>
      </c>
      <c r="AC16" s="100">
        <v>0</v>
      </c>
      <c r="AD16" s="100">
        <v>0</v>
      </c>
      <c r="AE16" s="100">
        <v>0</v>
      </c>
      <c r="AF16" s="100">
        <v>1</v>
      </c>
      <c r="AG16" s="100">
        <v>0</v>
      </c>
      <c r="AH16" s="151">
        <v>86.5</v>
      </c>
      <c r="AI16" s="152">
        <f t="shared" si="1"/>
        <v>1</v>
      </c>
      <c r="AJ16" s="152">
        <f t="shared" si="1"/>
        <v>1</v>
      </c>
      <c r="AK16" s="97">
        <f t="shared" si="1"/>
        <v>1</v>
      </c>
      <c r="AL16" s="152">
        <v>1</v>
      </c>
      <c r="AM16" s="152">
        <v>1</v>
      </c>
      <c r="AN16" s="100">
        <v>1</v>
      </c>
      <c r="AO16" s="152">
        <v>0</v>
      </c>
      <c r="AP16" s="152">
        <v>0</v>
      </c>
      <c r="AQ16" s="100">
        <v>0</v>
      </c>
      <c r="AR16" s="152">
        <v>0</v>
      </c>
      <c r="AS16" s="152">
        <v>0</v>
      </c>
      <c r="AT16" s="100">
        <v>0</v>
      </c>
      <c r="AU16" s="152">
        <v>0.5</v>
      </c>
      <c r="AV16" s="152">
        <v>0.5</v>
      </c>
      <c r="AW16" s="100">
        <v>1</v>
      </c>
      <c r="AX16" s="153" t="s">
        <v>282</v>
      </c>
      <c r="AY16" s="98">
        <v>1972</v>
      </c>
      <c r="AZ16" s="154"/>
      <c r="BA16" s="99">
        <v>1</v>
      </c>
      <c r="BB16" s="99">
        <v>1</v>
      </c>
      <c r="BC16" s="93" t="s">
        <v>375</v>
      </c>
      <c r="BD16" s="100">
        <v>1</v>
      </c>
      <c r="BE16" s="100">
        <v>0</v>
      </c>
      <c r="BF16" s="100">
        <v>0</v>
      </c>
      <c r="BG16" s="100">
        <v>0</v>
      </c>
      <c r="BH16" s="100">
        <v>0</v>
      </c>
      <c r="BI16" s="100">
        <v>0</v>
      </c>
      <c r="BJ16" s="100">
        <v>0</v>
      </c>
      <c r="BK16" s="100">
        <v>0</v>
      </c>
      <c r="BL16" s="100">
        <v>0</v>
      </c>
      <c r="BM16" s="100">
        <v>0</v>
      </c>
      <c r="BN16" s="100">
        <v>0</v>
      </c>
      <c r="BO16" s="100">
        <v>0</v>
      </c>
      <c r="BP16" s="100">
        <v>0</v>
      </c>
    </row>
    <row r="17" spans="1:68" s="123" customFormat="1" ht="171.6" x14ac:dyDescent="0.3">
      <c r="A17" s="11">
        <f t="shared" si="2"/>
        <v>6</v>
      </c>
      <c r="B17" s="12" t="s">
        <v>299</v>
      </c>
      <c r="C17" s="93" t="s">
        <v>300</v>
      </c>
      <c r="D17" s="93" t="s">
        <v>301</v>
      </c>
      <c r="E17" s="94" t="s">
        <v>302</v>
      </c>
      <c r="F17" s="13">
        <v>1</v>
      </c>
      <c r="G17" s="14" t="s">
        <v>282</v>
      </c>
      <c r="H17" s="15">
        <v>20</v>
      </c>
      <c r="I17" s="16" t="s">
        <v>283</v>
      </c>
      <c r="J17" s="17">
        <f t="shared" si="0"/>
        <v>1113</v>
      </c>
      <c r="K17" s="149">
        <v>854</v>
      </c>
      <c r="L17" s="149">
        <v>259</v>
      </c>
      <c r="M17" s="100">
        <v>0</v>
      </c>
      <c r="N17" s="100">
        <v>0</v>
      </c>
      <c r="O17" s="100">
        <v>0</v>
      </c>
      <c r="P17" s="98">
        <v>2009</v>
      </c>
      <c r="Q17" s="100">
        <v>0</v>
      </c>
      <c r="R17" s="16" t="s">
        <v>345</v>
      </c>
      <c r="S17" s="100">
        <v>0</v>
      </c>
      <c r="T17" s="100">
        <v>0</v>
      </c>
      <c r="U17" s="100">
        <v>1</v>
      </c>
      <c r="V17" s="100">
        <v>0</v>
      </c>
      <c r="W17" s="150" t="s">
        <v>351</v>
      </c>
      <c r="X17" s="16" t="s">
        <v>352</v>
      </c>
      <c r="Y17" s="16" t="s">
        <v>357</v>
      </c>
      <c r="Z17" s="100">
        <v>0</v>
      </c>
      <c r="AA17" s="100">
        <v>0</v>
      </c>
      <c r="AB17" s="100">
        <v>0</v>
      </c>
      <c r="AC17" s="100">
        <v>0</v>
      </c>
      <c r="AD17" s="100">
        <v>0</v>
      </c>
      <c r="AE17" s="100">
        <v>0</v>
      </c>
      <c r="AF17" s="100">
        <v>1</v>
      </c>
      <c r="AG17" s="100">
        <v>0</v>
      </c>
      <c r="AH17" s="151">
        <v>40.4</v>
      </c>
      <c r="AI17" s="152">
        <f t="shared" si="1"/>
        <v>1</v>
      </c>
      <c r="AJ17" s="152">
        <f t="shared" si="1"/>
        <v>1</v>
      </c>
      <c r="AK17" s="97">
        <f t="shared" si="1"/>
        <v>1</v>
      </c>
      <c r="AL17" s="152">
        <v>1</v>
      </c>
      <c r="AM17" s="152">
        <v>1</v>
      </c>
      <c r="AN17" s="100">
        <v>1</v>
      </c>
      <c r="AO17" s="152">
        <v>0</v>
      </c>
      <c r="AP17" s="152">
        <v>0</v>
      </c>
      <c r="AQ17" s="100">
        <v>0</v>
      </c>
      <c r="AR17" s="152">
        <v>0</v>
      </c>
      <c r="AS17" s="152">
        <v>0</v>
      </c>
      <c r="AT17" s="100">
        <v>0</v>
      </c>
      <c r="AU17" s="152">
        <v>0.5</v>
      </c>
      <c r="AV17" s="152">
        <v>0.5</v>
      </c>
      <c r="AW17" s="100">
        <v>1</v>
      </c>
      <c r="AX17" s="153" t="s">
        <v>282</v>
      </c>
      <c r="AY17" s="98">
        <v>2009</v>
      </c>
      <c r="AZ17" s="154"/>
      <c r="BA17" s="99">
        <v>1</v>
      </c>
      <c r="BB17" s="99">
        <v>1</v>
      </c>
      <c r="BC17" s="93" t="s">
        <v>375</v>
      </c>
      <c r="BD17" s="100">
        <v>0</v>
      </c>
      <c r="BE17" s="100">
        <v>0</v>
      </c>
      <c r="BF17" s="100">
        <v>0</v>
      </c>
      <c r="BG17" s="100">
        <v>0</v>
      </c>
      <c r="BH17" s="100">
        <v>0</v>
      </c>
      <c r="BI17" s="100">
        <v>0</v>
      </c>
      <c r="BJ17" s="100">
        <v>0</v>
      </c>
      <c r="BK17" s="100">
        <v>0</v>
      </c>
      <c r="BL17" s="100">
        <v>0</v>
      </c>
      <c r="BM17" s="100">
        <v>0</v>
      </c>
      <c r="BN17" s="100">
        <v>0</v>
      </c>
      <c r="BO17" s="100">
        <v>0</v>
      </c>
      <c r="BP17" s="100">
        <v>0</v>
      </c>
    </row>
    <row r="18" spans="1:68" s="123" customFormat="1" ht="171.6" x14ac:dyDescent="0.3">
      <c r="A18" s="11">
        <f t="shared" si="2"/>
        <v>7</v>
      </c>
      <c r="B18" s="12" t="s">
        <v>303</v>
      </c>
      <c r="C18" s="93" t="s">
        <v>304</v>
      </c>
      <c r="D18" s="93" t="s">
        <v>305</v>
      </c>
      <c r="E18" s="94" t="s">
        <v>306</v>
      </c>
      <c r="F18" s="13">
        <v>5</v>
      </c>
      <c r="G18" s="14" t="s">
        <v>282</v>
      </c>
      <c r="H18" s="15">
        <v>50</v>
      </c>
      <c r="I18" s="16" t="s">
        <v>283</v>
      </c>
      <c r="J18" s="17">
        <f t="shared" si="0"/>
        <v>743</v>
      </c>
      <c r="K18" s="149">
        <v>587</v>
      </c>
      <c r="L18" s="149">
        <v>156</v>
      </c>
      <c r="M18" s="100">
        <v>0</v>
      </c>
      <c r="N18" s="100">
        <v>0</v>
      </c>
      <c r="O18" s="100">
        <v>0</v>
      </c>
      <c r="P18" s="98">
        <v>2008</v>
      </c>
      <c r="Q18" s="100">
        <v>0</v>
      </c>
      <c r="R18" s="16" t="s">
        <v>345</v>
      </c>
      <c r="S18" s="100">
        <v>0</v>
      </c>
      <c r="T18" s="100">
        <v>0</v>
      </c>
      <c r="U18" s="100">
        <v>1</v>
      </c>
      <c r="V18" s="100">
        <v>0</v>
      </c>
      <c r="W18" s="150" t="s">
        <v>351</v>
      </c>
      <c r="X18" s="16" t="s">
        <v>352</v>
      </c>
      <c r="Y18" s="16" t="s">
        <v>358</v>
      </c>
      <c r="Z18" s="100">
        <v>0</v>
      </c>
      <c r="AA18" s="100">
        <v>0</v>
      </c>
      <c r="AB18" s="100">
        <v>0</v>
      </c>
      <c r="AC18" s="100">
        <v>0</v>
      </c>
      <c r="AD18" s="100">
        <v>0</v>
      </c>
      <c r="AE18" s="100">
        <v>0</v>
      </c>
      <c r="AF18" s="100">
        <v>1</v>
      </c>
      <c r="AG18" s="100">
        <v>0</v>
      </c>
      <c r="AH18" s="151">
        <v>40.4</v>
      </c>
      <c r="AI18" s="152">
        <f t="shared" si="1"/>
        <v>1</v>
      </c>
      <c r="AJ18" s="152">
        <f t="shared" si="1"/>
        <v>1</v>
      </c>
      <c r="AK18" s="97">
        <f t="shared" si="1"/>
        <v>1</v>
      </c>
      <c r="AL18" s="152">
        <v>1</v>
      </c>
      <c r="AM18" s="152">
        <v>1</v>
      </c>
      <c r="AN18" s="100">
        <v>1</v>
      </c>
      <c r="AO18" s="152">
        <v>0</v>
      </c>
      <c r="AP18" s="152">
        <v>0</v>
      </c>
      <c r="AQ18" s="100">
        <v>0</v>
      </c>
      <c r="AR18" s="152">
        <v>0</v>
      </c>
      <c r="AS18" s="152">
        <v>0</v>
      </c>
      <c r="AT18" s="100">
        <v>0</v>
      </c>
      <c r="AU18" s="152">
        <v>0.5</v>
      </c>
      <c r="AV18" s="152">
        <v>0.5</v>
      </c>
      <c r="AW18" s="100">
        <v>1</v>
      </c>
      <c r="AX18" s="153" t="s">
        <v>282</v>
      </c>
      <c r="AY18" s="98">
        <v>2008</v>
      </c>
      <c r="AZ18" s="154"/>
      <c r="BA18" s="99">
        <v>1</v>
      </c>
      <c r="BB18" s="99">
        <v>1</v>
      </c>
      <c r="BC18" s="93" t="s">
        <v>375</v>
      </c>
      <c r="BD18" s="100">
        <v>0</v>
      </c>
      <c r="BE18" s="100">
        <v>0</v>
      </c>
      <c r="BF18" s="100">
        <v>0</v>
      </c>
      <c r="BG18" s="100">
        <v>0</v>
      </c>
      <c r="BH18" s="100">
        <v>0</v>
      </c>
      <c r="BI18" s="100">
        <v>0</v>
      </c>
      <c r="BJ18" s="100">
        <v>0</v>
      </c>
      <c r="BK18" s="100">
        <v>0</v>
      </c>
      <c r="BL18" s="100">
        <v>0</v>
      </c>
      <c r="BM18" s="100">
        <v>0</v>
      </c>
      <c r="BN18" s="100">
        <v>0</v>
      </c>
      <c r="BO18" s="100">
        <v>0</v>
      </c>
      <c r="BP18" s="100">
        <v>0</v>
      </c>
    </row>
    <row r="19" spans="1:68" s="123" customFormat="1" ht="52.8" x14ac:dyDescent="0.3">
      <c r="A19" s="11">
        <f t="shared" si="2"/>
        <v>8</v>
      </c>
      <c r="B19" s="12" t="s">
        <v>307</v>
      </c>
      <c r="C19" s="93" t="s">
        <v>308</v>
      </c>
      <c r="D19" s="93" t="s">
        <v>309</v>
      </c>
      <c r="E19" s="94" t="s">
        <v>310</v>
      </c>
      <c r="F19" s="13">
        <v>1</v>
      </c>
      <c r="G19" s="14" t="s">
        <v>282</v>
      </c>
      <c r="H19" s="15">
        <v>27</v>
      </c>
      <c r="I19" s="16" t="s">
        <v>283</v>
      </c>
      <c r="J19" s="17">
        <f t="shared" si="0"/>
        <v>303</v>
      </c>
      <c r="K19" s="149">
        <v>255</v>
      </c>
      <c r="L19" s="149">
        <v>48</v>
      </c>
      <c r="M19" s="100">
        <v>0</v>
      </c>
      <c r="N19" s="100">
        <v>0</v>
      </c>
      <c r="O19" s="100">
        <v>0</v>
      </c>
      <c r="P19" s="98">
        <v>1994</v>
      </c>
      <c r="Q19" s="100">
        <v>0</v>
      </c>
      <c r="R19" s="16" t="s">
        <v>345</v>
      </c>
      <c r="S19" s="100">
        <v>1</v>
      </c>
      <c r="T19" s="100">
        <v>0</v>
      </c>
      <c r="U19" s="100">
        <v>0</v>
      </c>
      <c r="V19" s="100">
        <v>1</v>
      </c>
      <c r="W19" s="150" t="s">
        <v>359</v>
      </c>
      <c r="X19" s="16" t="s">
        <v>360</v>
      </c>
      <c r="Y19" s="16" t="s">
        <v>361</v>
      </c>
      <c r="Z19" s="100">
        <v>0</v>
      </c>
      <c r="AA19" s="100">
        <v>0</v>
      </c>
      <c r="AB19" s="100">
        <v>0</v>
      </c>
      <c r="AC19" s="100">
        <v>0</v>
      </c>
      <c r="AD19" s="100">
        <v>0</v>
      </c>
      <c r="AE19" s="100">
        <v>0</v>
      </c>
      <c r="AF19" s="100">
        <v>1</v>
      </c>
      <c r="AG19" s="100">
        <v>0</v>
      </c>
      <c r="AH19" s="151">
        <v>84</v>
      </c>
      <c r="AI19" s="152">
        <f t="shared" si="1"/>
        <v>0.25</v>
      </c>
      <c r="AJ19" s="152">
        <f t="shared" si="1"/>
        <v>0.25</v>
      </c>
      <c r="AK19" s="97">
        <f t="shared" si="1"/>
        <v>0</v>
      </c>
      <c r="AL19" s="152">
        <v>0.25</v>
      </c>
      <c r="AM19" s="152">
        <v>0.25</v>
      </c>
      <c r="AN19" s="100">
        <v>0</v>
      </c>
      <c r="AO19" s="152">
        <v>0</v>
      </c>
      <c r="AP19" s="152">
        <v>0</v>
      </c>
      <c r="AQ19" s="100">
        <v>0</v>
      </c>
      <c r="AR19" s="152">
        <v>0</v>
      </c>
      <c r="AS19" s="152">
        <v>0</v>
      </c>
      <c r="AT19" s="100">
        <v>0</v>
      </c>
      <c r="AU19" s="152">
        <v>0.5</v>
      </c>
      <c r="AV19" s="152">
        <v>0.5</v>
      </c>
      <c r="AW19" s="100">
        <v>1</v>
      </c>
      <c r="AX19" s="153" t="s">
        <v>282</v>
      </c>
      <c r="AY19" s="98">
        <v>1994</v>
      </c>
      <c r="AZ19" s="154"/>
      <c r="BA19" s="99">
        <v>1</v>
      </c>
      <c r="BB19" s="99">
        <v>1</v>
      </c>
      <c r="BC19" s="93" t="s">
        <v>375</v>
      </c>
      <c r="BD19" s="100">
        <v>0</v>
      </c>
      <c r="BE19" s="100">
        <v>0</v>
      </c>
      <c r="BF19" s="100">
        <v>0</v>
      </c>
      <c r="BG19" s="100">
        <v>0</v>
      </c>
      <c r="BH19" s="100">
        <v>0</v>
      </c>
      <c r="BI19" s="100">
        <v>0</v>
      </c>
      <c r="BJ19" s="100">
        <v>0</v>
      </c>
      <c r="BK19" s="100">
        <v>0</v>
      </c>
      <c r="BL19" s="100">
        <v>0</v>
      </c>
      <c r="BM19" s="100">
        <v>0</v>
      </c>
      <c r="BN19" s="100">
        <v>0</v>
      </c>
      <c r="BO19" s="100">
        <v>0</v>
      </c>
      <c r="BP19" s="100">
        <v>0</v>
      </c>
    </row>
    <row r="20" spans="1:68" s="123" customFormat="1" ht="171.6" x14ac:dyDescent="0.3">
      <c r="A20" s="11">
        <f t="shared" si="2"/>
        <v>9</v>
      </c>
      <c r="B20" s="12" t="s">
        <v>311</v>
      </c>
      <c r="C20" s="93" t="s">
        <v>312</v>
      </c>
      <c r="D20" s="93" t="s">
        <v>313</v>
      </c>
      <c r="E20" s="94" t="s">
        <v>314</v>
      </c>
      <c r="F20" s="13">
        <v>6</v>
      </c>
      <c r="G20" s="14" t="s">
        <v>282</v>
      </c>
      <c r="H20" s="15">
        <v>22</v>
      </c>
      <c r="I20" s="16" t="s">
        <v>283</v>
      </c>
      <c r="J20" s="17">
        <f t="shared" si="0"/>
        <v>1533</v>
      </c>
      <c r="K20" s="149">
        <v>1245</v>
      </c>
      <c r="L20" s="149">
        <v>288</v>
      </c>
      <c r="M20" s="100">
        <v>0</v>
      </c>
      <c r="N20" s="100">
        <v>0</v>
      </c>
      <c r="O20" s="100">
        <v>0</v>
      </c>
      <c r="P20" s="98">
        <v>2012</v>
      </c>
      <c r="Q20" s="100">
        <v>0</v>
      </c>
      <c r="R20" s="16" t="s">
        <v>345</v>
      </c>
      <c r="S20" s="100">
        <v>0</v>
      </c>
      <c r="T20" s="100">
        <v>0</v>
      </c>
      <c r="U20" s="100">
        <v>1</v>
      </c>
      <c r="V20" s="100">
        <v>0</v>
      </c>
      <c r="W20" s="150" t="s">
        <v>351</v>
      </c>
      <c r="X20" s="16" t="s">
        <v>352</v>
      </c>
      <c r="Y20" s="16" t="s">
        <v>362</v>
      </c>
      <c r="Z20" s="100">
        <v>0</v>
      </c>
      <c r="AA20" s="100">
        <v>0</v>
      </c>
      <c r="AB20" s="100">
        <v>0</v>
      </c>
      <c r="AC20" s="100">
        <v>0</v>
      </c>
      <c r="AD20" s="100">
        <v>1</v>
      </c>
      <c r="AE20" s="100">
        <v>1</v>
      </c>
      <c r="AF20" s="100">
        <v>1</v>
      </c>
      <c r="AG20" s="100">
        <v>0</v>
      </c>
      <c r="AH20" s="151">
        <v>46</v>
      </c>
      <c r="AI20" s="152">
        <f t="shared" si="1"/>
        <v>1.5</v>
      </c>
      <c r="AJ20" s="152">
        <f t="shared" si="1"/>
        <v>1.5</v>
      </c>
      <c r="AK20" s="97">
        <f t="shared" si="1"/>
        <v>1</v>
      </c>
      <c r="AL20" s="152">
        <v>1.5</v>
      </c>
      <c r="AM20" s="152">
        <v>1.5</v>
      </c>
      <c r="AN20" s="100">
        <v>1</v>
      </c>
      <c r="AO20" s="152">
        <v>0</v>
      </c>
      <c r="AP20" s="152">
        <v>0</v>
      </c>
      <c r="AQ20" s="100">
        <v>0</v>
      </c>
      <c r="AR20" s="152">
        <v>0</v>
      </c>
      <c r="AS20" s="152">
        <v>0</v>
      </c>
      <c r="AT20" s="100">
        <v>0</v>
      </c>
      <c r="AU20" s="152">
        <v>0.5</v>
      </c>
      <c r="AV20" s="152">
        <v>0.5</v>
      </c>
      <c r="AW20" s="100">
        <v>1</v>
      </c>
      <c r="AX20" s="153" t="s">
        <v>282</v>
      </c>
      <c r="AY20" s="98">
        <v>2012</v>
      </c>
      <c r="AZ20" s="154"/>
      <c r="BA20" s="99">
        <v>1</v>
      </c>
      <c r="BB20" s="99">
        <v>1</v>
      </c>
      <c r="BC20" s="93" t="s">
        <v>375</v>
      </c>
      <c r="BD20" s="100">
        <v>0</v>
      </c>
      <c r="BE20" s="100">
        <v>0</v>
      </c>
      <c r="BF20" s="100">
        <v>0</v>
      </c>
      <c r="BG20" s="100">
        <v>0</v>
      </c>
      <c r="BH20" s="100">
        <v>0</v>
      </c>
      <c r="BI20" s="100">
        <v>0</v>
      </c>
      <c r="BJ20" s="100">
        <v>0</v>
      </c>
      <c r="BK20" s="100">
        <v>0</v>
      </c>
      <c r="BL20" s="100">
        <v>0</v>
      </c>
      <c r="BM20" s="100">
        <v>0</v>
      </c>
      <c r="BN20" s="100">
        <v>0</v>
      </c>
      <c r="BO20" s="100">
        <v>0</v>
      </c>
      <c r="BP20" s="100">
        <v>0</v>
      </c>
    </row>
    <row r="21" spans="1:68" s="123" customFormat="1" ht="171.6" x14ac:dyDescent="0.3">
      <c r="A21" s="11">
        <f t="shared" si="2"/>
        <v>10</v>
      </c>
      <c r="B21" s="12" t="s">
        <v>315</v>
      </c>
      <c r="C21" s="93" t="s">
        <v>316</v>
      </c>
      <c r="D21" s="93" t="s">
        <v>317</v>
      </c>
      <c r="E21" s="94" t="s">
        <v>318</v>
      </c>
      <c r="F21" s="13">
        <v>1</v>
      </c>
      <c r="G21" s="14" t="s">
        <v>282</v>
      </c>
      <c r="H21" s="15">
        <v>20</v>
      </c>
      <c r="I21" s="16" t="s">
        <v>283</v>
      </c>
      <c r="J21" s="17">
        <f t="shared" si="0"/>
        <v>396</v>
      </c>
      <c r="K21" s="149">
        <v>312</v>
      </c>
      <c r="L21" s="149">
        <v>84</v>
      </c>
      <c r="M21" s="100">
        <v>0</v>
      </c>
      <c r="N21" s="100">
        <v>0</v>
      </c>
      <c r="O21" s="100">
        <v>0</v>
      </c>
      <c r="P21" s="98">
        <v>2007</v>
      </c>
      <c r="Q21" s="100">
        <v>0</v>
      </c>
      <c r="R21" s="16" t="s">
        <v>345</v>
      </c>
      <c r="S21" s="100">
        <v>0</v>
      </c>
      <c r="T21" s="100">
        <v>0</v>
      </c>
      <c r="U21" s="100">
        <v>1</v>
      </c>
      <c r="V21" s="100">
        <v>0</v>
      </c>
      <c r="W21" s="150" t="s">
        <v>351</v>
      </c>
      <c r="X21" s="16" t="s">
        <v>352</v>
      </c>
      <c r="Y21" s="16" t="s">
        <v>363</v>
      </c>
      <c r="Z21" s="100">
        <v>0</v>
      </c>
      <c r="AA21" s="100">
        <v>0</v>
      </c>
      <c r="AB21" s="100">
        <v>0</v>
      </c>
      <c r="AC21" s="100">
        <v>0</v>
      </c>
      <c r="AD21" s="100">
        <v>0</v>
      </c>
      <c r="AE21" s="100">
        <v>0</v>
      </c>
      <c r="AF21" s="100">
        <v>1</v>
      </c>
      <c r="AG21" s="100">
        <v>0</v>
      </c>
      <c r="AH21" s="151">
        <v>32.4</v>
      </c>
      <c r="AI21" s="152">
        <f t="shared" si="1"/>
        <v>0.25</v>
      </c>
      <c r="AJ21" s="152">
        <f t="shared" si="1"/>
        <v>0.25</v>
      </c>
      <c r="AK21" s="97">
        <f t="shared" si="1"/>
        <v>1</v>
      </c>
      <c r="AL21" s="152">
        <v>0.25</v>
      </c>
      <c r="AM21" s="152">
        <v>0.25</v>
      </c>
      <c r="AN21" s="100">
        <v>1</v>
      </c>
      <c r="AO21" s="152">
        <v>0</v>
      </c>
      <c r="AP21" s="152">
        <v>0</v>
      </c>
      <c r="AQ21" s="100">
        <v>0</v>
      </c>
      <c r="AR21" s="152">
        <v>0</v>
      </c>
      <c r="AS21" s="152">
        <v>0</v>
      </c>
      <c r="AT21" s="100">
        <v>0</v>
      </c>
      <c r="AU21" s="152">
        <v>0.25</v>
      </c>
      <c r="AV21" s="152">
        <v>0.25</v>
      </c>
      <c r="AW21" s="100">
        <v>0</v>
      </c>
      <c r="AX21" s="153" t="s">
        <v>282</v>
      </c>
      <c r="AY21" s="98">
        <v>2007</v>
      </c>
      <c r="AZ21" s="154"/>
      <c r="BA21" s="99">
        <v>1</v>
      </c>
      <c r="BB21" s="99">
        <v>1</v>
      </c>
      <c r="BC21" s="93" t="s">
        <v>375</v>
      </c>
      <c r="BD21" s="100">
        <v>0</v>
      </c>
      <c r="BE21" s="100">
        <v>0</v>
      </c>
      <c r="BF21" s="100">
        <v>0</v>
      </c>
      <c r="BG21" s="100">
        <v>0</v>
      </c>
      <c r="BH21" s="100">
        <v>0</v>
      </c>
      <c r="BI21" s="100">
        <v>0</v>
      </c>
      <c r="BJ21" s="100">
        <v>0</v>
      </c>
      <c r="BK21" s="100">
        <v>0</v>
      </c>
      <c r="BL21" s="100">
        <v>0</v>
      </c>
      <c r="BM21" s="100">
        <v>0</v>
      </c>
      <c r="BN21" s="100">
        <v>0</v>
      </c>
      <c r="BO21" s="100">
        <v>0</v>
      </c>
      <c r="BP21" s="100">
        <v>0</v>
      </c>
    </row>
    <row r="22" spans="1:68" s="123" customFormat="1" ht="171.6" x14ac:dyDescent="0.3">
      <c r="A22" s="11">
        <f t="shared" si="2"/>
        <v>11</v>
      </c>
      <c r="B22" s="12" t="s">
        <v>319</v>
      </c>
      <c r="C22" s="93" t="s">
        <v>320</v>
      </c>
      <c r="D22" s="93" t="s">
        <v>321</v>
      </c>
      <c r="E22" s="94" t="s">
        <v>281</v>
      </c>
      <c r="F22" s="13">
        <v>6</v>
      </c>
      <c r="G22" s="14" t="s">
        <v>282</v>
      </c>
      <c r="H22" s="15">
        <v>45</v>
      </c>
      <c r="I22" s="16" t="s">
        <v>283</v>
      </c>
      <c r="J22" s="17">
        <f t="shared" ref="J22:J29" si="3">K22+L22</f>
        <v>196</v>
      </c>
      <c r="K22" s="149">
        <v>154</v>
      </c>
      <c r="L22" s="149">
        <v>42</v>
      </c>
      <c r="M22" s="100">
        <v>0</v>
      </c>
      <c r="N22" s="100">
        <v>0</v>
      </c>
      <c r="O22" s="100">
        <v>0</v>
      </c>
      <c r="P22" s="98">
        <v>2013</v>
      </c>
      <c r="Q22" s="100">
        <v>0</v>
      </c>
      <c r="R22" s="16" t="s">
        <v>345</v>
      </c>
      <c r="S22" s="100">
        <v>0</v>
      </c>
      <c r="T22" s="100">
        <v>0</v>
      </c>
      <c r="U22" s="100">
        <v>1</v>
      </c>
      <c r="V22" s="100">
        <v>0</v>
      </c>
      <c r="W22" s="150" t="s">
        <v>351</v>
      </c>
      <c r="X22" s="16" t="s">
        <v>352</v>
      </c>
      <c r="Y22" s="16" t="s">
        <v>364</v>
      </c>
      <c r="Z22" s="100">
        <v>0</v>
      </c>
      <c r="AA22" s="100">
        <v>0</v>
      </c>
      <c r="AB22" s="100">
        <v>0</v>
      </c>
      <c r="AC22" s="100">
        <v>0</v>
      </c>
      <c r="AD22" s="100">
        <v>0</v>
      </c>
      <c r="AE22" s="100">
        <v>0</v>
      </c>
      <c r="AF22" s="100">
        <v>1</v>
      </c>
      <c r="AG22" s="100">
        <v>1</v>
      </c>
      <c r="AH22" s="151">
        <v>40.4</v>
      </c>
      <c r="AI22" s="152">
        <f t="shared" ref="AI22:AI29" si="4">AL22+AO22+AR22</f>
        <v>1</v>
      </c>
      <c r="AJ22" s="152">
        <f t="shared" ref="AJ22:AJ29" si="5">AM22+AP22+AS22</f>
        <v>0.5</v>
      </c>
      <c r="AK22" s="97">
        <f t="shared" ref="AK22:AK29" si="6">AN22+AQ22+AT22</f>
        <v>0</v>
      </c>
      <c r="AL22" s="152">
        <v>1</v>
      </c>
      <c r="AM22" s="152">
        <v>0.5</v>
      </c>
      <c r="AN22" s="100">
        <v>0</v>
      </c>
      <c r="AO22" s="152">
        <v>0</v>
      </c>
      <c r="AP22" s="152">
        <v>0</v>
      </c>
      <c r="AQ22" s="100">
        <v>0</v>
      </c>
      <c r="AR22" s="152">
        <v>0</v>
      </c>
      <c r="AS22" s="152">
        <v>0</v>
      </c>
      <c r="AT22" s="100">
        <v>0</v>
      </c>
      <c r="AU22" s="152">
        <v>0.5</v>
      </c>
      <c r="AV22" s="152">
        <v>0.5</v>
      </c>
      <c r="AW22" s="100">
        <v>1</v>
      </c>
      <c r="AX22" s="153" t="s">
        <v>282</v>
      </c>
      <c r="AY22" s="98">
        <v>2011</v>
      </c>
      <c r="AZ22" s="154"/>
      <c r="BA22" s="99">
        <v>1</v>
      </c>
      <c r="BB22" s="99">
        <v>1</v>
      </c>
      <c r="BC22" s="93" t="s">
        <v>375</v>
      </c>
      <c r="BD22" s="100">
        <v>1</v>
      </c>
      <c r="BE22" s="100">
        <v>0</v>
      </c>
      <c r="BF22" s="100">
        <v>0</v>
      </c>
      <c r="BG22" s="100">
        <v>0</v>
      </c>
      <c r="BH22" s="100">
        <v>0</v>
      </c>
      <c r="BI22" s="100">
        <v>0</v>
      </c>
      <c r="BJ22" s="100">
        <v>0</v>
      </c>
      <c r="BK22" s="100">
        <v>0</v>
      </c>
      <c r="BL22" s="100">
        <v>0</v>
      </c>
      <c r="BM22" s="100">
        <v>0</v>
      </c>
      <c r="BN22" s="100">
        <v>0</v>
      </c>
      <c r="BO22" s="100">
        <v>0</v>
      </c>
      <c r="BP22" s="100">
        <v>0</v>
      </c>
    </row>
    <row r="23" spans="1:68" s="123" customFormat="1" ht="66" x14ac:dyDescent="0.3">
      <c r="A23" s="11">
        <f t="shared" si="2"/>
        <v>12</v>
      </c>
      <c r="B23" s="12" t="s">
        <v>322</v>
      </c>
      <c r="C23" s="93" t="s">
        <v>323</v>
      </c>
      <c r="D23" s="93" t="s">
        <v>324</v>
      </c>
      <c r="E23" s="94" t="s">
        <v>325</v>
      </c>
      <c r="F23" s="13">
        <v>5</v>
      </c>
      <c r="G23" s="14" t="s">
        <v>282</v>
      </c>
      <c r="H23" s="15">
        <v>10</v>
      </c>
      <c r="I23" s="16" t="s">
        <v>283</v>
      </c>
      <c r="J23" s="17">
        <f t="shared" si="3"/>
        <v>662</v>
      </c>
      <c r="K23" s="149">
        <v>547</v>
      </c>
      <c r="L23" s="149">
        <v>115</v>
      </c>
      <c r="M23" s="100">
        <v>0</v>
      </c>
      <c r="N23" s="100">
        <v>0</v>
      </c>
      <c r="O23" s="100">
        <v>0</v>
      </c>
      <c r="P23" s="98">
        <v>1998</v>
      </c>
      <c r="Q23" s="100">
        <v>0</v>
      </c>
      <c r="R23" s="16" t="s">
        <v>345</v>
      </c>
      <c r="S23" s="100">
        <v>1</v>
      </c>
      <c r="T23" s="100">
        <v>0</v>
      </c>
      <c r="U23" s="100">
        <v>0</v>
      </c>
      <c r="V23" s="100">
        <v>0</v>
      </c>
      <c r="W23" s="150" t="s">
        <v>346</v>
      </c>
      <c r="X23" s="16" t="s">
        <v>365</v>
      </c>
      <c r="Y23" s="16" t="s">
        <v>366</v>
      </c>
      <c r="Z23" s="100">
        <v>0</v>
      </c>
      <c r="AA23" s="100">
        <v>0</v>
      </c>
      <c r="AB23" s="100">
        <v>1</v>
      </c>
      <c r="AC23" s="100">
        <v>0</v>
      </c>
      <c r="AD23" s="100">
        <v>0</v>
      </c>
      <c r="AE23" s="100">
        <v>0</v>
      </c>
      <c r="AF23" s="100">
        <v>1</v>
      </c>
      <c r="AG23" s="100">
        <v>0</v>
      </c>
      <c r="AH23" s="151">
        <v>41.5</v>
      </c>
      <c r="AI23" s="152">
        <f t="shared" si="4"/>
        <v>1</v>
      </c>
      <c r="AJ23" s="152">
        <f t="shared" si="5"/>
        <v>1</v>
      </c>
      <c r="AK23" s="97">
        <f t="shared" si="6"/>
        <v>1</v>
      </c>
      <c r="AL23" s="152">
        <v>1</v>
      </c>
      <c r="AM23" s="152">
        <v>1</v>
      </c>
      <c r="AN23" s="100">
        <v>1</v>
      </c>
      <c r="AO23" s="152">
        <v>0</v>
      </c>
      <c r="AP23" s="152">
        <v>0</v>
      </c>
      <c r="AQ23" s="100">
        <v>0</v>
      </c>
      <c r="AR23" s="152">
        <v>0</v>
      </c>
      <c r="AS23" s="152">
        <v>0</v>
      </c>
      <c r="AT23" s="100">
        <v>0</v>
      </c>
      <c r="AU23" s="152">
        <v>0</v>
      </c>
      <c r="AV23" s="152">
        <v>0</v>
      </c>
      <c r="AW23" s="100">
        <v>0</v>
      </c>
      <c r="AX23" s="153" t="s">
        <v>282</v>
      </c>
      <c r="AY23" s="98">
        <v>1998</v>
      </c>
      <c r="AZ23" s="154"/>
      <c r="BA23" s="99">
        <v>1</v>
      </c>
      <c r="BB23" s="99">
        <v>1</v>
      </c>
      <c r="BC23" s="93" t="s">
        <v>375</v>
      </c>
      <c r="BD23" s="100">
        <v>0</v>
      </c>
      <c r="BE23" s="100">
        <v>0</v>
      </c>
      <c r="BF23" s="100">
        <v>0</v>
      </c>
      <c r="BG23" s="100">
        <v>0</v>
      </c>
      <c r="BH23" s="100">
        <v>0</v>
      </c>
      <c r="BI23" s="100">
        <v>0</v>
      </c>
      <c r="BJ23" s="100">
        <v>0</v>
      </c>
      <c r="BK23" s="100">
        <v>0</v>
      </c>
      <c r="BL23" s="100">
        <v>0</v>
      </c>
      <c r="BM23" s="100">
        <v>0</v>
      </c>
      <c r="BN23" s="100">
        <v>0</v>
      </c>
      <c r="BO23" s="100">
        <v>0</v>
      </c>
      <c r="BP23" s="100">
        <v>0</v>
      </c>
    </row>
    <row r="24" spans="1:68" s="123" customFormat="1" ht="66" x14ac:dyDescent="0.3">
      <c r="A24" s="11">
        <f t="shared" si="2"/>
        <v>13</v>
      </c>
      <c r="B24" s="12" t="s">
        <v>326</v>
      </c>
      <c r="C24" s="93" t="s">
        <v>327</v>
      </c>
      <c r="D24" s="93" t="s">
        <v>317</v>
      </c>
      <c r="E24" s="94" t="s">
        <v>328</v>
      </c>
      <c r="F24" s="13">
        <v>1</v>
      </c>
      <c r="G24" s="14" t="s">
        <v>282</v>
      </c>
      <c r="H24" s="15">
        <v>12</v>
      </c>
      <c r="I24" s="16" t="s">
        <v>283</v>
      </c>
      <c r="J24" s="17">
        <f t="shared" si="3"/>
        <v>524</v>
      </c>
      <c r="K24" s="149">
        <v>425</v>
      </c>
      <c r="L24" s="149">
        <v>99</v>
      </c>
      <c r="M24" s="100">
        <v>0</v>
      </c>
      <c r="N24" s="100">
        <v>0</v>
      </c>
      <c r="O24" s="100">
        <v>0</v>
      </c>
      <c r="P24" s="98">
        <v>1986</v>
      </c>
      <c r="Q24" s="100">
        <v>0</v>
      </c>
      <c r="R24" s="16" t="s">
        <v>345</v>
      </c>
      <c r="S24" s="100">
        <v>1</v>
      </c>
      <c r="T24" s="100">
        <v>0</v>
      </c>
      <c r="U24" s="100">
        <v>0</v>
      </c>
      <c r="V24" s="100">
        <v>0</v>
      </c>
      <c r="W24" s="150" t="s">
        <v>346</v>
      </c>
      <c r="X24" s="16" t="s">
        <v>367</v>
      </c>
      <c r="Y24" s="16" t="s">
        <v>368</v>
      </c>
      <c r="Z24" s="100">
        <v>0</v>
      </c>
      <c r="AA24" s="100">
        <v>0</v>
      </c>
      <c r="AB24" s="100">
        <v>1</v>
      </c>
      <c r="AC24" s="100">
        <v>0</v>
      </c>
      <c r="AD24" s="100">
        <v>0</v>
      </c>
      <c r="AE24" s="100">
        <v>0</v>
      </c>
      <c r="AF24" s="100">
        <v>1</v>
      </c>
      <c r="AG24" s="100">
        <v>0</v>
      </c>
      <c r="AH24" s="151">
        <v>41</v>
      </c>
      <c r="AI24" s="152">
        <f t="shared" si="4"/>
        <v>1</v>
      </c>
      <c r="AJ24" s="152">
        <f t="shared" si="5"/>
        <v>0.75</v>
      </c>
      <c r="AK24" s="97">
        <f t="shared" si="6"/>
        <v>1</v>
      </c>
      <c r="AL24" s="152">
        <v>1</v>
      </c>
      <c r="AM24" s="152">
        <v>0.75</v>
      </c>
      <c r="AN24" s="100">
        <v>1</v>
      </c>
      <c r="AO24" s="152">
        <v>0</v>
      </c>
      <c r="AP24" s="152">
        <v>0</v>
      </c>
      <c r="AQ24" s="100">
        <v>0</v>
      </c>
      <c r="AR24" s="152">
        <v>0</v>
      </c>
      <c r="AS24" s="152">
        <v>0</v>
      </c>
      <c r="AT24" s="100">
        <v>0</v>
      </c>
      <c r="AU24" s="152">
        <v>0</v>
      </c>
      <c r="AV24" s="152">
        <v>0</v>
      </c>
      <c r="AW24" s="100">
        <v>0</v>
      </c>
      <c r="AX24" s="153" t="s">
        <v>282</v>
      </c>
      <c r="AY24" s="98">
        <v>1986</v>
      </c>
      <c r="AZ24" s="154"/>
      <c r="BA24" s="99">
        <v>1</v>
      </c>
      <c r="BB24" s="99">
        <v>1</v>
      </c>
      <c r="BC24" s="93" t="s">
        <v>375</v>
      </c>
      <c r="BD24" s="100">
        <v>0</v>
      </c>
      <c r="BE24" s="100">
        <v>0</v>
      </c>
      <c r="BF24" s="100">
        <v>0</v>
      </c>
      <c r="BG24" s="100">
        <v>0</v>
      </c>
      <c r="BH24" s="100">
        <v>0</v>
      </c>
      <c r="BI24" s="100">
        <v>0</v>
      </c>
      <c r="BJ24" s="100">
        <v>0</v>
      </c>
      <c r="BK24" s="100">
        <v>0</v>
      </c>
      <c r="BL24" s="100">
        <v>0</v>
      </c>
      <c r="BM24" s="100">
        <v>0</v>
      </c>
      <c r="BN24" s="100">
        <v>0</v>
      </c>
      <c r="BO24" s="100">
        <v>0</v>
      </c>
      <c r="BP24" s="100">
        <v>0</v>
      </c>
    </row>
    <row r="25" spans="1:68" s="123" customFormat="1" ht="66" x14ac:dyDescent="0.3">
      <c r="A25" s="11">
        <f t="shared" si="2"/>
        <v>14</v>
      </c>
      <c r="B25" s="12" t="s">
        <v>329</v>
      </c>
      <c r="C25" s="93" t="s">
        <v>330</v>
      </c>
      <c r="D25" s="93" t="s">
        <v>290</v>
      </c>
      <c r="E25" s="94" t="s">
        <v>331</v>
      </c>
      <c r="F25" s="13">
        <v>1</v>
      </c>
      <c r="G25" s="14" t="s">
        <v>282</v>
      </c>
      <c r="H25" s="15">
        <v>28</v>
      </c>
      <c r="I25" s="16" t="s">
        <v>283</v>
      </c>
      <c r="J25" s="17">
        <f t="shared" si="3"/>
        <v>124</v>
      </c>
      <c r="K25" s="149">
        <v>91</v>
      </c>
      <c r="L25" s="149">
        <v>33</v>
      </c>
      <c r="M25" s="100">
        <v>0</v>
      </c>
      <c r="N25" s="100">
        <v>0</v>
      </c>
      <c r="O25" s="100">
        <v>0</v>
      </c>
      <c r="P25" s="98">
        <v>1966</v>
      </c>
      <c r="Q25" s="100">
        <v>0</v>
      </c>
      <c r="R25" s="16" t="s">
        <v>345</v>
      </c>
      <c r="S25" s="100">
        <v>1</v>
      </c>
      <c r="T25" s="100">
        <v>0</v>
      </c>
      <c r="U25" s="100">
        <v>0</v>
      </c>
      <c r="V25" s="100">
        <v>1</v>
      </c>
      <c r="W25" s="150" t="s">
        <v>359</v>
      </c>
      <c r="X25" s="16" t="s">
        <v>369</v>
      </c>
      <c r="Y25" s="16" t="s">
        <v>370</v>
      </c>
      <c r="Z25" s="100">
        <v>0</v>
      </c>
      <c r="AA25" s="100">
        <v>0</v>
      </c>
      <c r="AB25" s="100">
        <v>0</v>
      </c>
      <c r="AC25" s="100">
        <v>1</v>
      </c>
      <c r="AD25" s="100">
        <v>0</v>
      </c>
      <c r="AE25" s="100">
        <v>0</v>
      </c>
      <c r="AF25" s="100">
        <v>1</v>
      </c>
      <c r="AG25" s="100">
        <v>0</v>
      </c>
      <c r="AH25" s="151">
        <v>45</v>
      </c>
      <c r="AI25" s="152">
        <f t="shared" si="4"/>
        <v>0.25</v>
      </c>
      <c r="AJ25" s="152">
        <f t="shared" si="5"/>
        <v>0</v>
      </c>
      <c r="AK25" s="97">
        <f t="shared" si="6"/>
        <v>0</v>
      </c>
      <c r="AL25" s="152">
        <v>0.25</v>
      </c>
      <c r="AM25" s="152">
        <v>0</v>
      </c>
      <c r="AN25" s="100">
        <v>0</v>
      </c>
      <c r="AO25" s="152">
        <v>0</v>
      </c>
      <c r="AP25" s="152">
        <v>0</v>
      </c>
      <c r="AQ25" s="100">
        <v>0</v>
      </c>
      <c r="AR25" s="152">
        <v>0</v>
      </c>
      <c r="AS25" s="152">
        <v>0</v>
      </c>
      <c r="AT25" s="100">
        <v>0</v>
      </c>
      <c r="AU25" s="152">
        <v>0.25</v>
      </c>
      <c r="AV25" s="152">
        <v>0</v>
      </c>
      <c r="AW25" s="100">
        <v>0</v>
      </c>
      <c r="AX25" s="153" t="s">
        <v>282</v>
      </c>
      <c r="AY25" s="98">
        <v>1966</v>
      </c>
      <c r="AZ25" s="154"/>
      <c r="BA25" s="99">
        <v>1</v>
      </c>
      <c r="BB25" s="99">
        <v>1</v>
      </c>
      <c r="BC25" s="93" t="s">
        <v>375</v>
      </c>
      <c r="BD25" s="100">
        <v>0</v>
      </c>
      <c r="BE25" s="100">
        <v>0</v>
      </c>
      <c r="BF25" s="100">
        <v>0</v>
      </c>
      <c r="BG25" s="100">
        <v>0</v>
      </c>
      <c r="BH25" s="100">
        <v>0</v>
      </c>
      <c r="BI25" s="100">
        <v>0</v>
      </c>
      <c r="BJ25" s="100">
        <v>0</v>
      </c>
      <c r="BK25" s="100">
        <v>0</v>
      </c>
      <c r="BL25" s="100">
        <v>0</v>
      </c>
      <c r="BM25" s="100">
        <v>0</v>
      </c>
      <c r="BN25" s="100">
        <v>0</v>
      </c>
      <c r="BO25" s="100">
        <v>0</v>
      </c>
      <c r="BP25" s="100">
        <v>0</v>
      </c>
    </row>
    <row r="26" spans="1:68" s="123" customFormat="1" ht="184.8" x14ac:dyDescent="0.3">
      <c r="A26" s="11">
        <f t="shared" si="2"/>
        <v>15</v>
      </c>
      <c r="B26" s="12" t="s">
        <v>332</v>
      </c>
      <c r="C26" s="93" t="s">
        <v>333</v>
      </c>
      <c r="D26" s="93" t="s">
        <v>334</v>
      </c>
      <c r="E26" s="94" t="s">
        <v>335</v>
      </c>
      <c r="F26" s="13">
        <v>1</v>
      </c>
      <c r="G26" s="14" t="s">
        <v>282</v>
      </c>
      <c r="H26" s="15">
        <v>11</v>
      </c>
      <c r="I26" s="16" t="s">
        <v>283</v>
      </c>
      <c r="J26" s="17">
        <f t="shared" si="3"/>
        <v>109</v>
      </c>
      <c r="K26" s="149">
        <v>77</v>
      </c>
      <c r="L26" s="149">
        <v>32</v>
      </c>
      <c r="M26" s="100">
        <v>0</v>
      </c>
      <c r="N26" s="100">
        <v>0</v>
      </c>
      <c r="O26" s="100">
        <v>0</v>
      </c>
      <c r="P26" s="98">
        <v>2008</v>
      </c>
      <c r="Q26" s="100">
        <v>0</v>
      </c>
      <c r="R26" s="16" t="s">
        <v>345</v>
      </c>
      <c r="S26" s="100">
        <v>0</v>
      </c>
      <c r="T26" s="100">
        <v>0</v>
      </c>
      <c r="U26" s="100">
        <v>1</v>
      </c>
      <c r="V26" s="100">
        <v>0</v>
      </c>
      <c r="W26" s="150" t="s">
        <v>351</v>
      </c>
      <c r="X26" s="16" t="s">
        <v>352</v>
      </c>
      <c r="Y26" s="16" t="s">
        <v>371</v>
      </c>
      <c r="Z26" s="100">
        <v>0</v>
      </c>
      <c r="AA26" s="100">
        <v>0</v>
      </c>
      <c r="AB26" s="100">
        <v>0</v>
      </c>
      <c r="AC26" s="100">
        <v>0</v>
      </c>
      <c r="AD26" s="100">
        <v>0</v>
      </c>
      <c r="AE26" s="100">
        <v>0</v>
      </c>
      <c r="AF26" s="100">
        <v>1</v>
      </c>
      <c r="AG26" s="100">
        <v>0</v>
      </c>
      <c r="AH26" s="151">
        <v>40.4</v>
      </c>
      <c r="AI26" s="152">
        <f t="shared" si="4"/>
        <v>0.25</v>
      </c>
      <c r="AJ26" s="152">
        <f t="shared" si="5"/>
        <v>0.25</v>
      </c>
      <c r="AK26" s="97">
        <f t="shared" si="6"/>
        <v>0</v>
      </c>
      <c r="AL26" s="152">
        <v>0.25</v>
      </c>
      <c r="AM26" s="152">
        <v>0.25</v>
      </c>
      <c r="AN26" s="100">
        <v>0</v>
      </c>
      <c r="AO26" s="152">
        <v>0</v>
      </c>
      <c r="AP26" s="152">
        <v>0</v>
      </c>
      <c r="AQ26" s="100">
        <v>0</v>
      </c>
      <c r="AR26" s="152">
        <v>0</v>
      </c>
      <c r="AS26" s="152">
        <v>0</v>
      </c>
      <c r="AT26" s="100">
        <v>0</v>
      </c>
      <c r="AU26" s="152">
        <v>0</v>
      </c>
      <c r="AV26" s="152">
        <v>0</v>
      </c>
      <c r="AW26" s="100">
        <v>0</v>
      </c>
      <c r="AX26" s="153" t="s">
        <v>282</v>
      </c>
      <c r="AY26" s="98">
        <v>2008</v>
      </c>
      <c r="AZ26" s="154"/>
      <c r="BA26" s="99">
        <v>1</v>
      </c>
      <c r="BB26" s="99">
        <v>1</v>
      </c>
      <c r="BC26" s="93" t="s">
        <v>375</v>
      </c>
      <c r="BD26" s="100">
        <v>0</v>
      </c>
      <c r="BE26" s="100">
        <v>0</v>
      </c>
      <c r="BF26" s="100">
        <v>0</v>
      </c>
      <c r="BG26" s="100">
        <v>0</v>
      </c>
      <c r="BH26" s="100">
        <v>0</v>
      </c>
      <c r="BI26" s="100">
        <v>0</v>
      </c>
      <c r="BJ26" s="100">
        <v>0</v>
      </c>
      <c r="BK26" s="100">
        <v>0</v>
      </c>
      <c r="BL26" s="100">
        <v>0</v>
      </c>
      <c r="BM26" s="100">
        <v>0</v>
      </c>
      <c r="BN26" s="100">
        <v>0</v>
      </c>
      <c r="BO26" s="100">
        <v>0</v>
      </c>
      <c r="BP26" s="100">
        <v>0</v>
      </c>
    </row>
    <row r="27" spans="1:68" s="123" customFormat="1" ht="118.8" x14ac:dyDescent="0.3">
      <c r="A27" s="11">
        <f t="shared" si="2"/>
        <v>16</v>
      </c>
      <c r="B27" s="12" t="s">
        <v>336</v>
      </c>
      <c r="C27" s="93" t="s">
        <v>337</v>
      </c>
      <c r="D27" s="93" t="s">
        <v>293</v>
      </c>
      <c r="E27" s="94" t="s">
        <v>338</v>
      </c>
      <c r="F27" s="13">
        <v>3</v>
      </c>
      <c r="G27" s="14" t="s">
        <v>282</v>
      </c>
      <c r="H27" s="15">
        <v>35</v>
      </c>
      <c r="I27" s="16" t="s">
        <v>283</v>
      </c>
      <c r="J27" s="17">
        <f t="shared" si="3"/>
        <v>1439</v>
      </c>
      <c r="K27" s="149">
        <v>1255</v>
      </c>
      <c r="L27" s="149">
        <v>184</v>
      </c>
      <c r="M27" s="100">
        <v>0</v>
      </c>
      <c r="N27" s="100">
        <v>0</v>
      </c>
      <c r="O27" s="100">
        <v>0</v>
      </c>
      <c r="P27" s="98">
        <v>2012</v>
      </c>
      <c r="Q27" s="100">
        <v>0</v>
      </c>
      <c r="R27" s="16" t="s">
        <v>345</v>
      </c>
      <c r="S27" s="100">
        <v>0</v>
      </c>
      <c r="T27" s="100">
        <v>0</v>
      </c>
      <c r="U27" s="100">
        <v>1</v>
      </c>
      <c r="V27" s="100">
        <v>0</v>
      </c>
      <c r="W27" s="150" t="s">
        <v>351</v>
      </c>
      <c r="X27" s="16" t="s">
        <v>352</v>
      </c>
      <c r="Y27" s="16" t="s">
        <v>372</v>
      </c>
      <c r="Z27" s="100">
        <v>1</v>
      </c>
      <c r="AA27" s="100">
        <v>0</v>
      </c>
      <c r="AB27" s="100">
        <v>0</v>
      </c>
      <c r="AC27" s="100">
        <v>0</v>
      </c>
      <c r="AD27" s="100">
        <v>1</v>
      </c>
      <c r="AE27" s="100">
        <v>1</v>
      </c>
      <c r="AF27" s="100">
        <v>1</v>
      </c>
      <c r="AG27" s="100">
        <v>0</v>
      </c>
      <c r="AH27" s="151">
        <v>46</v>
      </c>
      <c r="AI27" s="152">
        <f t="shared" si="4"/>
        <v>1</v>
      </c>
      <c r="AJ27" s="152">
        <f t="shared" si="5"/>
        <v>1</v>
      </c>
      <c r="AK27" s="97">
        <f t="shared" si="6"/>
        <v>1</v>
      </c>
      <c r="AL27" s="152">
        <v>1</v>
      </c>
      <c r="AM27" s="152">
        <v>1</v>
      </c>
      <c r="AN27" s="100">
        <v>1</v>
      </c>
      <c r="AO27" s="152">
        <v>0</v>
      </c>
      <c r="AP27" s="152">
        <v>0</v>
      </c>
      <c r="AQ27" s="100">
        <v>0</v>
      </c>
      <c r="AR27" s="152">
        <v>0</v>
      </c>
      <c r="AS27" s="152">
        <v>0</v>
      </c>
      <c r="AT27" s="100">
        <v>0</v>
      </c>
      <c r="AU27" s="152">
        <v>0.75</v>
      </c>
      <c r="AV27" s="152">
        <v>0.75</v>
      </c>
      <c r="AW27" s="100">
        <v>1</v>
      </c>
      <c r="AX27" s="153" t="s">
        <v>282</v>
      </c>
      <c r="AY27" s="98">
        <v>2012</v>
      </c>
      <c r="AZ27" s="154"/>
      <c r="BA27" s="99">
        <v>1</v>
      </c>
      <c r="BB27" s="99">
        <v>1</v>
      </c>
      <c r="BC27" s="93" t="s">
        <v>375</v>
      </c>
      <c r="BD27" s="100">
        <v>1</v>
      </c>
      <c r="BE27" s="100">
        <v>0</v>
      </c>
      <c r="BF27" s="100">
        <v>0</v>
      </c>
      <c r="BG27" s="100">
        <v>0</v>
      </c>
      <c r="BH27" s="100">
        <v>0</v>
      </c>
      <c r="BI27" s="100">
        <v>0</v>
      </c>
      <c r="BJ27" s="100">
        <v>0</v>
      </c>
      <c r="BK27" s="100">
        <v>0</v>
      </c>
      <c r="BL27" s="100">
        <v>0</v>
      </c>
      <c r="BM27" s="100">
        <v>0</v>
      </c>
      <c r="BN27" s="100">
        <v>0</v>
      </c>
      <c r="BO27" s="100">
        <v>0</v>
      </c>
      <c r="BP27" s="100">
        <v>0</v>
      </c>
    </row>
    <row r="28" spans="1:68" s="123" customFormat="1" ht="171.6" x14ac:dyDescent="0.3">
      <c r="A28" s="11">
        <f t="shared" si="2"/>
        <v>17</v>
      </c>
      <c r="B28" s="12" t="s">
        <v>339</v>
      </c>
      <c r="C28" s="93" t="s">
        <v>340</v>
      </c>
      <c r="D28" s="93" t="s">
        <v>301</v>
      </c>
      <c r="E28" s="94" t="s">
        <v>341</v>
      </c>
      <c r="F28" s="13">
        <v>1</v>
      </c>
      <c r="G28" s="14" t="s">
        <v>282</v>
      </c>
      <c r="H28" s="15">
        <v>33</v>
      </c>
      <c r="I28" s="16" t="s">
        <v>283</v>
      </c>
      <c r="J28" s="17">
        <f t="shared" si="3"/>
        <v>656</v>
      </c>
      <c r="K28" s="149">
        <v>559</v>
      </c>
      <c r="L28" s="149">
        <v>97</v>
      </c>
      <c r="M28" s="100">
        <v>0</v>
      </c>
      <c r="N28" s="100">
        <v>0</v>
      </c>
      <c r="O28" s="100">
        <v>0</v>
      </c>
      <c r="P28" s="98">
        <v>2007</v>
      </c>
      <c r="Q28" s="100">
        <v>0</v>
      </c>
      <c r="R28" s="16" t="s">
        <v>345</v>
      </c>
      <c r="S28" s="100">
        <v>0</v>
      </c>
      <c r="T28" s="100">
        <v>0</v>
      </c>
      <c r="U28" s="100">
        <v>1</v>
      </c>
      <c r="V28" s="100">
        <v>0</v>
      </c>
      <c r="W28" s="150" t="s">
        <v>351</v>
      </c>
      <c r="X28" s="16" t="s">
        <v>352</v>
      </c>
      <c r="Y28" s="16" t="s">
        <v>373</v>
      </c>
      <c r="Z28" s="100">
        <v>0</v>
      </c>
      <c r="AA28" s="100">
        <v>0</v>
      </c>
      <c r="AB28" s="100">
        <v>0</v>
      </c>
      <c r="AC28" s="100">
        <v>0</v>
      </c>
      <c r="AD28" s="100">
        <v>0</v>
      </c>
      <c r="AE28" s="100">
        <v>0</v>
      </c>
      <c r="AF28" s="100">
        <v>0</v>
      </c>
      <c r="AG28" s="100">
        <v>0</v>
      </c>
      <c r="AH28" s="151">
        <v>32.4</v>
      </c>
      <c r="AI28" s="152">
        <f t="shared" si="4"/>
        <v>0.5</v>
      </c>
      <c r="AJ28" s="152">
        <f t="shared" si="5"/>
        <v>0.5</v>
      </c>
      <c r="AK28" s="97">
        <f t="shared" si="6"/>
        <v>0</v>
      </c>
      <c r="AL28" s="152">
        <v>0.5</v>
      </c>
      <c r="AM28" s="152">
        <v>0.5</v>
      </c>
      <c r="AN28" s="100">
        <v>0</v>
      </c>
      <c r="AO28" s="152">
        <v>0</v>
      </c>
      <c r="AP28" s="152">
        <v>0</v>
      </c>
      <c r="AQ28" s="100">
        <v>0</v>
      </c>
      <c r="AR28" s="152">
        <v>0</v>
      </c>
      <c r="AS28" s="152">
        <v>0</v>
      </c>
      <c r="AT28" s="100">
        <v>0</v>
      </c>
      <c r="AU28" s="152">
        <v>0</v>
      </c>
      <c r="AV28" s="152">
        <v>0</v>
      </c>
      <c r="AW28" s="100">
        <v>0</v>
      </c>
      <c r="AX28" s="153" t="s">
        <v>282</v>
      </c>
      <c r="AY28" s="98">
        <v>2007</v>
      </c>
      <c r="AZ28" s="154"/>
      <c r="BA28" s="99">
        <v>1</v>
      </c>
      <c r="BB28" s="99">
        <v>1</v>
      </c>
      <c r="BC28" s="93" t="s">
        <v>375</v>
      </c>
      <c r="BD28" s="100">
        <v>0</v>
      </c>
      <c r="BE28" s="100">
        <v>0</v>
      </c>
      <c r="BF28" s="100">
        <v>0</v>
      </c>
      <c r="BG28" s="100">
        <v>0</v>
      </c>
      <c r="BH28" s="100">
        <v>0</v>
      </c>
      <c r="BI28" s="100">
        <v>0</v>
      </c>
      <c r="BJ28" s="100">
        <v>0</v>
      </c>
      <c r="BK28" s="100">
        <v>0</v>
      </c>
      <c r="BL28" s="100">
        <v>0</v>
      </c>
      <c r="BM28" s="100">
        <v>0</v>
      </c>
      <c r="BN28" s="100">
        <v>0</v>
      </c>
      <c r="BO28" s="100">
        <v>0</v>
      </c>
      <c r="BP28" s="100">
        <v>0</v>
      </c>
    </row>
    <row r="29" spans="1:68" s="123" customFormat="1" ht="66" x14ac:dyDescent="0.3">
      <c r="A29" s="11">
        <f t="shared" si="2"/>
        <v>18</v>
      </c>
      <c r="B29" s="12" t="s">
        <v>342</v>
      </c>
      <c r="C29" s="93" t="s">
        <v>343</v>
      </c>
      <c r="D29" s="93" t="s">
        <v>297</v>
      </c>
      <c r="E29" s="94" t="s">
        <v>344</v>
      </c>
      <c r="F29" s="13">
        <v>1</v>
      </c>
      <c r="G29" s="14" t="s">
        <v>282</v>
      </c>
      <c r="H29" s="15">
        <v>5</v>
      </c>
      <c r="I29" s="16" t="s">
        <v>283</v>
      </c>
      <c r="J29" s="17">
        <f t="shared" si="3"/>
        <v>667</v>
      </c>
      <c r="K29" s="149">
        <v>602</v>
      </c>
      <c r="L29" s="149">
        <v>65</v>
      </c>
      <c r="M29" s="100">
        <v>0</v>
      </c>
      <c r="N29" s="100">
        <v>0</v>
      </c>
      <c r="O29" s="100">
        <v>0</v>
      </c>
      <c r="P29" s="98">
        <v>1977</v>
      </c>
      <c r="Q29" s="100">
        <v>0</v>
      </c>
      <c r="R29" s="16" t="s">
        <v>345</v>
      </c>
      <c r="S29" s="100">
        <v>1</v>
      </c>
      <c r="T29" s="100">
        <v>0</v>
      </c>
      <c r="U29" s="100">
        <v>0</v>
      </c>
      <c r="V29" s="100">
        <v>0</v>
      </c>
      <c r="W29" s="150" t="s">
        <v>346</v>
      </c>
      <c r="X29" s="16" t="s">
        <v>349</v>
      </c>
      <c r="Y29" s="16" t="s">
        <v>374</v>
      </c>
      <c r="Z29" s="100">
        <v>0</v>
      </c>
      <c r="AA29" s="100">
        <v>0</v>
      </c>
      <c r="AB29" s="100">
        <v>1</v>
      </c>
      <c r="AC29" s="100">
        <v>0</v>
      </c>
      <c r="AD29" s="100">
        <v>0</v>
      </c>
      <c r="AE29" s="100">
        <v>0</v>
      </c>
      <c r="AF29" s="100">
        <v>1</v>
      </c>
      <c r="AG29" s="100">
        <v>0</v>
      </c>
      <c r="AH29" s="151">
        <v>53</v>
      </c>
      <c r="AI29" s="152">
        <f t="shared" si="4"/>
        <v>0.25</v>
      </c>
      <c r="AJ29" s="152">
        <f t="shared" si="5"/>
        <v>0.25</v>
      </c>
      <c r="AK29" s="97">
        <f t="shared" si="6"/>
        <v>0</v>
      </c>
      <c r="AL29" s="152">
        <v>0.25</v>
      </c>
      <c r="AM29" s="152">
        <v>0.25</v>
      </c>
      <c r="AN29" s="100">
        <v>0</v>
      </c>
      <c r="AO29" s="152">
        <v>0</v>
      </c>
      <c r="AP29" s="152">
        <v>0</v>
      </c>
      <c r="AQ29" s="100">
        <v>0</v>
      </c>
      <c r="AR29" s="152">
        <v>0</v>
      </c>
      <c r="AS29" s="152">
        <v>0</v>
      </c>
      <c r="AT29" s="100">
        <v>0</v>
      </c>
      <c r="AU29" s="152">
        <v>0</v>
      </c>
      <c r="AV29" s="152">
        <v>0</v>
      </c>
      <c r="AW29" s="100">
        <v>0</v>
      </c>
      <c r="AX29" s="153" t="s">
        <v>282</v>
      </c>
      <c r="AY29" s="98">
        <v>1977</v>
      </c>
      <c r="AZ29" s="154"/>
      <c r="BA29" s="99">
        <v>1</v>
      </c>
      <c r="BB29" s="99">
        <v>1</v>
      </c>
      <c r="BC29" s="93" t="s">
        <v>375</v>
      </c>
      <c r="BD29" s="100">
        <v>0</v>
      </c>
      <c r="BE29" s="100">
        <v>0</v>
      </c>
      <c r="BF29" s="100">
        <v>0</v>
      </c>
      <c r="BG29" s="100">
        <v>0</v>
      </c>
      <c r="BH29" s="100">
        <v>0</v>
      </c>
      <c r="BI29" s="100">
        <v>0</v>
      </c>
      <c r="BJ29" s="100">
        <v>0</v>
      </c>
      <c r="BK29" s="100">
        <v>0</v>
      </c>
      <c r="BL29" s="100">
        <v>0</v>
      </c>
      <c r="BM29" s="100">
        <v>0</v>
      </c>
      <c r="BN29" s="100">
        <v>0</v>
      </c>
      <c r="BO29" s="100">
        <v>0</v>
      </c>
      <c r="BP29" s="100">
        <v>0</v>
      </c>
    </row>
    <row r="30" spans="1:68" s="164" customFormat="1" ht="12.75" hidden="1" customHeight="1" x14ac:dyDescent="0.3">
      <c r="A30" s="18"/>
      <c r="B30" s="19" t="s">
        <v>130</v>
      </c>
      <c r="C30" s="155"/>
      <c r="D30" s="155"/>
      <c r="E30" s="156"/>
      <c r="F30" s="20"/>
      <c r="G30" s="21"/>
      <c r="H30" s="22"/>
      <c r="I30" s="19"/>
      <c r="J30" s="17">
        <f t="shared" si="0"/>
        <v>0</v>
      </c>
      <c r="K30" s="157"/>
      <c r="L30" s="157"/>
      <c r="M30" s="103"/>
      <c r="N30" s="103"/>
      <c r="O30" s="103"/>
      <c r="P30" s="158"/>
      <c r="Q30" s="103"/>
      <c r="R30" s="19"/>
      <c r="S30" s="103"/>
      <c r="T30" s="103"/>
      <c r="U30" s="103"/>
      <c r="V30" s="103"/>
      <c r="W30" s="159"/>
      <c r="X30" s="19"/>
      <c r="Y30" s="19"/>
      <c r="Z30" s="103"/>
      <c r="AA30" s="103"/>
      <c r="AB30" s="103"/>
      <c r="AC30" s="103"/>
      <c r="AD30" s="103"/>
      <c r="AE30" s="103"/>
      <c r="AF30" s="103"/>
      <c r="AG30" s="103"/>
      <c r="AH30" s="160"/>
      <c r="AI30" s="161"/>
      <c r="AJ30" s="161"/>
      <c r="AK30" s="97"/>
      <c r="AL30" s="161"/>
      <c r="AM30" s="161"/>
      <c r="AN30" s="103"/>
      <c r="AO30" s="161"/>
      <c r="AP30" s="161"/>
      <c r="AQ30" s="103"/>
      <c r="AR30" s="161"/>
      <c r="AS30" s="161"/>
      <c r="AT30" s="103"/>
      <c r="AU30" s="161"/>
      <c r="AV30" s="161"/>
      <c r="AW30" s="103"/>
      <c r="AX30" s="103"/>
      <c r="AY30" s="158"/>
      <c r="AZ30" s="162"/>
      <c r="BA30" s="163"/>
      <c r="BB30" s="163"/>
      <c r="BD30" s="103"/>
      <c r="BE30" s="103"/>
      <c r="BF30" s="103"/>
      <c r="BG30" s="103"/>
      <c r="BH30" s="103"/>
      <c r="BI30" s="103"/>
      <c r="BJ30" s="103"/>
      <c r="BK30" s="103"/>
      <c r="BL30" s="103"/>
      <c r="BM30" s="103"/>
      <c r="BN30" s="103"/>
      <c r="BO30" s="103"/>
      <c r="BP30" s="103"/>
    </row>
    <row r="31" spans="1:68" s="123" customFormat="1" ht="12.75" customHeight="1" x14ac:dyDescent="0.3">
      <c r="A31" s="11"/>
      <c r="B31" s="12" t="s">
        <v>55</v>
      </c>
      <c r="C31" s="93"/>
      <c r="D31" s="93"/>
      <c r="E31" s="94"/>
      <c r="F31" s="13"/>
      <c r="G31" s="14"/>
      <c r="H31" s="15"/>
      <c r="I31" s="16"/>
      <c r="J31" s="17">
        <f t="shared" si="0"/>
        <v>11629</v>
      </c>
      <c r="K31" s="149">
        <f t="shared" ref="K31:AW31" si="7">SUM(K12:K30)</f>
        <v>9703</v>
      </c>
      <c r="L31" s="149">
        <f t="shared" si="7"/>
        <v>1926</v>
      </c>
      <c r="M31" s="100">
        <f t="shared" si="7"/>
        <v>0</v>
      </c>
      <c r="N31" s="100">
        <f t="shared" si="7"/>
        <v>0</v>
      </c>
      <c r="O31" s="100">
        <f>SUM(O12:O30)</f>
        <v>0</v>
      </c>
      <c r="Q31" s="100">
        <f t="shared" si="7"/>
        <v>0</v>
      </c>
      <c r="R31" s="16"/>
      <c r="S31" s="100">
        <f t="shared" si="7"/>
        <v>9</v>
      </c>
      <c r="T31" s="100">
        <f t="shared" si="7"/>
        <v>0</v>
      </c>
      <c r="U31" s="100">
        <f t="shared" si="7"/>
        <v>9</v>
      </c>
      <c r="V31" s="100">
        <f t="shared" si="7"/>
        <v>2</v>
      </c>
      <c r="W31" s="150"/>
      <c r="X31" s="16"/>
      <c r="Y31" s="16"/>
      <c r="Z31" s="100">
        <f t="shared" si="7"/>
        <v>1</v>
      </c>
      <c r="AA31" s="100">
        <f t="shared" si="7"/>
        <v>0</v>
      </c>
      <c r="AB31" s="100">
        <f t="shared" si="7"/>
        <v>6</v>
      </c>
      <c r="AC31" s="100">
        <f t="shared" si="7"/>
        <v>1</v>
      </c>
      <c r="AD31" s="100">
        <f t="shared" si="7"/>
        <v>2</v>
      </c>
      <c r="AE31" s="100">
        <f t="shared" si="7"/>
        <v>2</v>
      </c>
      <c r="AF31" s="100">
        <f t="shared" si="7"/>
        <v>15</v>
      </c>
      <c r="AG31" s="100">
        <f t="shared" si="7"/>
        <v>1</v>
      </c>
      <c r="AH31" s="151">
        <f t="shared" si="7"/>
        <v>970.29999999999984</v>
      </c>
      <c r="AI31" s="152">
        <f t="shared" si="7"/>
        <v>12.75</v>
      </c>
      <c r="AJ31" s="152">
        <f t="shared" si="7"/>
        <v>11.5</v>
      </c>
      <c r="AK31" s="97">
        <f t="shared" si="7"/>
        <v>10</v>
      </c>
      <c r="AL31" s="152">
        <f t="shared" si="7"/>
        <v>12.75</v>
      </c>
      <c r="AM31" s="152">
        <f t="shared" si="7"/>
        <v>11.5</v>
      </c>
      <c r="AN31" s="100">
        <f t="shared" si="7"/>
        <v>10</v>
      </c>
      <c r="AO31" s="152">
        <f t="shared" si="7"/>
        <v>0</v>
      </c>
      <c r="AP31" s="152">
        <f t="shared" si="7"/>
        <v>0</v>
      </c>
      <c r="AQ31" s="100">
        <f t="shared" si="7"/>
        <v>0</v>
      </c>
      <c r="AR31" s="152">
        <f t="shared" si="7"/>
        <v>0</v>
      </c>
      <c r="AS31" s="152">
        <f t="shared" si="7"/>
        <v>0</v>
      </c>
      <c r="AT31" s="100">
        <f t="shared" si="7"/>
        <v>0</v>
      </c>
      <c r="AU31" s="152">
        <f t="shared" si="7"/>
        <v>5.25</v>
      </c>
      <c r="AV31" s="152">
        <f t="shared" si="7"/>
        <v>5</v>
      </c>
      <c r="AW31" s="100">
        <f t="shared" si="7"/>
        <v>8</v>
      </c>
      <c r="AX31" s="100"/>
      <c r="BA31" s="165"/>
      <c r="BB31" s="165"/>
      <c r="BD31" s="100">
        <f>SUM(BD12:BD30)</f>
        <v>3</v>
      </c>
      <c r="BE31" s="100">
        <f>SUM(BE12:BE30)</f>
        <v>0</v>
      </c>
      <c r="BF31" s="100">
        <f t="shared" ref="BF31:BP31" si="8">SUM(BF12:BF30)</f>
        <v>0</v>
      </c>
      <c r="BG31" s="100">
        <f t="shared" si="8"/>
        <v>0</v>
      </c>
      <c r="BH31" s="100">
        <f t="shared" si="8"/>
        <v>0</v>
      </c>
      <c r="BI31" s="100">
        <f t="shared" si="8"/>
        <v>0</v>
      </c>
      <c r="BJ31" s="100">
        <f t="shared" si="8"/>
        <v>0</v>
      </c>
      <c r="BK31" s="100">
        <f t="shared" si="8"/>
        <v>0</v>
      </c>
      <c r="BL31" s="100">
        <f t="shared" si="8"/>
        <v>0</v>
      </c>
      <c r="BM31" s="100">
        <f>SUM(BM12:BM30)</f>
        <v>0</v>
      </c>
      <c r="BN31" s="100">
        <f t="shared" si="8"/>
        <v>0</v>
      </c>
      <c r="BO31" s="100">
        <f t="shared" si="8"/>
        <v>0</v>
      </c>
      <c r="BP31" s="100">
        <f t="shared" si="8"/>
        <v>0</v>
      </c>
    </row>
    <row r="32" spans="1:68" ht="24.75" customHeight="1" x14ac:dyDescent="0.3">
      <c r="B32" s="166" t="s">
        <v>131</v>
      </c>
      <c r="C32" s="166"/>
      <c r="D32" s="166"/>
      <c r="E32" s="166"/>
      <c r="F32" s="166"/>
      <c r="G32" s="166"/>
      <c r="H32" s="166"/>
      <c r="I32" s="167"/>
      <c r="J32" s="167"/>
      <c r="K32" s="167"/>
      <c r="L32" s="167"/>
    </row>
    <row r="33" spans="1:13" ht="7.5" customHeight="1" x14ac:dyDescent="0.3">
      <c r="B33" s="168"/>
      <c r="C33" s="169"/>
      <c r="D33" s="169"/>
      <c r="E33" s="169"/>
      <c r="F33" s="169"/>
      <c r="G33" s="169"/>
      <c r="H33" s="169"/>
      <c r="I33" s="170"/>
      <c r="J33" s="170"/>
      <c r="K33" s="170"/>
      <c r="L33" s="170"/>
    </row>
    <row r="34" spans="1:13" x14ac:dyDescent="0.3">
      <c r="B34" s="171"/>
      <c r="C34" s="172"/>
      <c r="D34" s="172"/>
      <c r="E34" s="173"/>
      <c r="F34" s="174"/>
      <c r="G34" s="172"/>
      <c r="H34" s="172"/>
      <c r="I34" s="172"/>
      <c r="J34" s="172"/>
      <c r="K34" s="172"/>
      <c r="L34" s="172"/>
    </row>
    <row r="35" spans="1:13" x14ac:dyDescent="0.3">
      <c r="A35" s="124"/>
      <c r="B35" s="124"/>
      <c r="C35" s="124"/>
      <c r="D35" s="124"/>
      <c r="E35" s="124"/>
      <c r="F35" s="124"/>
      <c r="G35" s="124"/>
      <c r="H35" s="124"/>
      <c r="I35" s="124"/>
      <c r="J35" s="124"/>
      <c r="K35" s="124"/>
      <c r="L35" s="124"/>
      <c r="M35" s="124"/>
    </row>
    <row r="36" spans="1:13" ht="9" customHeight="1" x14ac:dyDescent="0.3">
      <c r="B36" s="168"/>
      <c r="C36" s="168"/>
      <c r="D36" s="168"/>
      <c r="E36" s="175"/>
      <c r="F36" s="173"/>
      <c r="G36" s="172"/>
      <c r="H36" s="172"/>
      <c r="I36" s="172"/>
      <c r="J36" s="172"/>
      <c r="K36" s="172"/>
      <c r="L36" s="172"/>
    </row>
    <row r="37" spans="1:13" x14ac:dyDescent="0.3">
      <c r="B37" s="176"/>
      <c r="C37" s="168"/>
      <c r="D37" s="168"/>
      <c r="E37" s="175"/>
      <c r="G37" s="172"/>
      <c r="H37" s="172"/>
      <c r="I37" s="172"/>
      <c r="J37" s="172"/>
      <c r="K37" s="172"/>
      <c r="L37" s="172"/>
    </row>
  </sheetData>
  <sheetProtection sheet="1" objects="1" scenarios="1" sort="0" autoFilter="0"/>
  <mergeCells count="49">
    <mergeCell ref="C33:H33"/>
    <mergeCell ref="AG8:AG9"/>
    <mergeCell ref="AH8:AH9"/>
    <mergeCell ref="AL8:AN8"/>
    <mergeCell ref="AO8:AQ8"/>
    <mergeCell ref="AR8:AT8"/>
    <mergeCell ref="B32:H32"/>
    <mergeCell ref="BO6:BO9"/>
    <mergeCell ref="BP6:BP9"/>
    <mergeCell ref="AI7:AK8"/>
    <mergeCell ref="AL7:AT7"/>
    <mergeCell ref="C8:E8"/>
    <mergeCell ref="F8:F9"/>
    <mergeCell ref="G8:G9"/>
    <mergeCell ref="H8:H9"/>
    <mergeCell ref="J8:J9"/>
    <mergeCell ref="K8:L8"/>
    <mergeCell ref="BI6:BI9"/>
    <mergeCell ref="BJ6:BJ9"/>
    <mergeCell ref="BK6:BK9"/>
    <mergeCell ref="BL6:BL9"/>
    <mergeCell ref="BM6:BM9"/>
    <mergeCell ref="BN6:BN9"/>
    <mergeCell ref="BB5:BB9"/>
    <mergeCell ref="BC5:BC9"/>
    <mergeCell ref="BD5:BD9"/>
    <mergeCell ref="BE5:BE9"/>
    <mergeCell ref="BF5:BP5"/>
    <mergeCell ref="AI6:AT6"/>
    <mergeCell ref="AU6:AW8"/>
    <mergeCell ref="BF6:BF9"/>
    <mergeCell ref="BG6:BG9"/>
    <mergeCell ref="BH6:BH9"/>
    <mergeCell ref="M5:AH7"/>
    <mergeCell ref="AI5:AW5"/>
    <mergeCell ref="AX5:AX9"/>
    <mergeCell ref="AY5:AY9"/>
    <mergeCell ref="AZ5:AZ9"/>
    <mergeCell ref="BA5:BA9"/>
    <mergeCell ref="M8:R8"/>
    <mergeCell ref="S8:Y8"/>
    <mergeCell ref="Z8:AE8"/>
    <mergeCell ref="AF8:AF9"/>
    <mergeCell ref="D2:L2"/>
    <mergeCell ref="A5:A9"/>
    <mergeCell ref="B5:B9"/>
    <mergeCell ref="C5:H7"/>
    <mergeCell ref="I5:I9"/>
    <mergeCell ref="J5:L7"/>
  </mergeCells>
  <dataValidations count="3">
    <dataValidation allowBlank="1" showInputMessage="1" sqref="P12:P30 AY12:AZ30"/>
    <dataValidation type="list" allowBlank="1" showInputMessage="1" sqref="BA12:BB30">
      <formula1>"1,0"</formula1>
    </dataValidation>
    <dataValidation type="list" allowBlank="1" showInputMessage="1" showErrorMessage="1" sqref="BD12:BP30 M12:O30 S12:V30 Z12:AG30 Q12:Q30">
      <formula1>"1,0"</formula1>
    </dataValidation>
  </dataValidation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57"/>
  <sheetViews>
    <sheetView workbookViewId="0">
      <pane xSplit="3" ySplit="9" topLeftCell="E10" activePane="bottomRight" state="frozen"/>
      <selection activeCell="E27" sqref="E27"/>
      <selection pane="topRight" activeCell="E27" sqref="E27"/>
      <selection pane="bottomLeft" activeCell="E27" sqref="E27"/>
      <selection pane="bottomRight" activeCell="A10" sqref="A10"/>
    </sheetView>
  </sheetViews>
  <sheetFormatPr defaultColWidth="9.109375" defaultRowHeight="13.8" x14ac:dyDescent="0.3"/>
  <cols>
    <col min="1" max="1" width="4.6640625" style="187" bestFit="1" customWidth="1"/>
    <col min="2" max="2" width="34.109375" style="187" customWidth="1"/>
    <col min="3" max="3" width="16.5546875" style="88" hidden="1" customWidth="1"/>
    <col min="4" max="4" width="24.33203125" style="187" customWidth="1"/>
    <col min="5" max="7" width="31.6640625" style="187" customWidth="1"/>
    <col min="8" max="9" width="21.5546875" style="187" customWidth="1"/>
    <col min="10" max="10" width="23" style="187" customWidth="1"/>
    <col min="11" max="11" width="13.109375" style="187" customWidth="1"/>
    <col min="12" max="13" width="8.44140625" style="187" customWidth="1"/>
    <col min="14" max="14" width="10.88671875" style="187" customWidth="1"/>
    <col min="15" max="15" width="11.109375" style="187" customWidth="1"/>
    <col min="16" max="16384" width="9.109375" style="179"/>
  </cols>
  <sheetData>
    <row r="1" spans="1:15" ht="16.5" customHeight="1" x14ac:dyDescent="0.3">
      <c r="A1" s="178" t="s">
        <v>132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9"/>
    </row>
    <row r="2" spans="1:15" x14ac:dyDescent="0.3">
      <c r="A2" s="180" t="s">
        <v>1</v>
      </c>
      <c r="B2" s="181"/>
      <c r="C2" s="182"/>
      <c r="D2" s="180"/>
      <c r="E2" s="183" t="s">
        <v>457</v>
      </c>
      <c r="F2" s="183"/>
      <c r="G2" s="183"/>
      <c r="H2" s="183"/>
      <c r="I2" s="183"/>
      <c r="J2" s="183"/>
      <c r="K2" s="183"/>
      <c r="L2" s="183"/>
      <c r="M2" s="184"/>
      <c r="N2" s="179"/>
      <c r="O2" s="179"/>
    </row>
    <row r="3" spans="1:15" ht="12" customHeight="1" x14ac:dyDescent="0.3">
      <c r="A3" s="180" t="s">
        <v>2</v>
      </c>
      <c r="B3" s="181"/>
      <c r="C3" s="182"/>
      <c r="D3" s="180"/>
      <c r="E3" s="185" t="s">
        <v>456</v>
      </c>
      <c r="F3" s="186"/>
      <c r="G3" s="186"/>
      <c r="H3" s="186"/>
      <c r="I3" s="186"/>
      <c r="N3" s="179"/>
      <c r="O3" s="179"/>
    </row>
    <row r="4" spans="1:15" ht="7.5" customHeight="1" x14ac:dyDescent="0.3">
      <c r="A4" s="180"/>
      <c r="B4" s="181"/>
      <c r="C4" s="101"/>
      <c r="D4" s="181"/>
      <c r="E4" s="181"/>
      <c r="F4" s="181"/>
      <c r="G4" s="181"/>
      <c r="H4" s="181"/>
      <c r="I4" s="181"/>
      <c r="J4" s="181"/>
      <c r="K4" s="181"/>
      <c r="L4" s="180"/>
      <c r="M4" s="180"/>
      <c r="N4" s="180"/>
      <c r="O4" s="181"/>
    </row>
    <row r="5" spans="1:15" ht="39.75" customHeight="1" x14ac:dyDescent="0.3">
      <c r="A5" s="23" t="s">
        <v>66</v>
      </c>
      <c r="B5" s="23" t="s">
        <v>133</v>
      </c>
      <c r="C5" s="24" t="s">
        <v>134</v>
      </c>
      <c r="D5" s="23" t="s">
        <v>135</v>
      </c>
      <c r="E5" s="25" t="s">
        <v>136</v>
      </c>
      <c r="F5" s="26"/>
      <c r="G5" s="27"/>
      <c r="H5" s="56" t="s">
        <v>137</v>
      </c>
      <c r="I5" s="56" t="s">
        <v>138</v>
      </c>
      <c r="J5" s="56" t="s">
        <v>139</v>
      </c>
      <c r="K5" s="23" t="s">
        <v>140</v>
      </c>
      <c r="L5" s="23"/>
      <c r="M5" s="23"/>
      <c r="N5" s="23"/>
      <c r="O5" s="179"/>
    </row>
    <row r="6" spans="1:15" ht="12.75" customHeight="1" x14ac:dyDescent="0.3">
      <c r="A6" s="23"/>
      <c r="B6" s="23"/>
      <c r="C6" s="28"/>
      <c r="D6" s="23"/>
      <c r="E6" s="29"/>
      <c r="F6" s="30"/>
      <c r="G6" s="31"/>
      <c r="H6" s="56"/>
      <c r="I6" s="56"/>
      <c r="J6" s="56"/>
      <c r="K6" s="23" t="s">
        <v>19</v>
      </c>
      <c r="L6" s="77" t="s">
        <v>90</v>
      </c>
      <c r="M6" s="77"/>
      <c r="N6" s="77"/>
      <c r="O6" s="179"/>
    </row>
    <row r="7" spans="1:15" ht="65.25" customHeight="1" x14ac:dyDescent="0.3">
      <c r="A7" s="23"/>
      <c r="B7" s="23"/>
      <c r="C7" s="32"/>
      <c r="D7" s="23"/>
      <c r="E7" s="33" t="s">
        <v>141</v>
      </c>
      <c r="F7" s="33" t="s">
        <v>142</v>
      </c>
      <c r="G7" s="33" t="s">
        <v>143</v>
      </c>
      <c r="H7" s="56"/>
      <c r="I7" s="56"/>
      <c r="J7" s="56"/>
      <c r="K7" s="23"/>
      <c r="L7" s="34" t="s">
        <v>144</v>
      </c>
      <c r="M7" s="34" t="s">
        <v>145</v>
      </c>
      <c r="N7" s="34" t="s">
        <v>146</v>
      </c>
      <c r="O7" s="179"/>
    </row>
    <row r="8" spans="1:15" s="188" customFormat="1" hidden="1" x14ac:dyDescent="0.3">
      <c r="A8" s="1"/>
      <c r="B8" s="1"/>
      <c r="C8" s="35"/>
      <c r="D8" s="1"/>
      <c r="E8" s="8" t="s">
        <v>121</v>
      </c>
      <c r="F8" s="8" t="s">
        <v>147</v>
      </c>
      <c r="G8" s="8" t="s">
        <v>122</v>
      </c>
      <c r="H8" s="86"/>
      <c r="I8" s="86"/>
      <c r="J8" s="86"/>
      <c r="K8" s="1"/>
      <c r="L8" s="1"/>
      <c r="M8" s="1"/>
      <c r="N8" s="1"/>
    </row>
    <row r="9" spans="1:15" ht="14.4" x14ac:dyDescent="0.3">
      <c r="A9" s="36">
        <v>1</v>
      </c>
      <c r="B9" s="36">
        <v>2</v>
      </c>
      <c r="C9" s="37" t="s">
        <v>148</v>
      </c>
      <c r="D9" s="36" t="s">
        <v>149</v>
      </c>
      <c r="E9" s="36">
        <v>3</v>
      </c>
      <c r="F9" s="36">
        <v>4</v>
      </c>
      <c r="G9" s="36" t="s">
        <v>150</v>
      </c>
      <c r="H9" s="147">
        <v>5</v>
      </c>
      <c r="I9" s="147" t="s">
        <v>151</v>
      </c>
      <c r="J9" s="189">
        <v>6</v>
      </c>
      <c r="K9" s="36">
        <v>7</v>
      </c>
      <c r="L9" s="36">
        <v>8</v>
      </c>
      <c r="M9" s="36">
        <v>9</v>
      </c>
      <c r="N9" s="36">
        <v>10</v>
      </c>
      <c r="O9" s="179"/>
    </row>
    <row r="10" spans="1:15" x14ac:dyDescent="0.3">
      <c r="A10" s="38">
        <f>1</f>
        <v>1</v>
      </c>
      <c r="B10" s="39" t="s">
        <v>376</v>
      </c>
      <c r="C10" s="40" t="s">
        <v>377</v>
      </c>
      <c r="D10" s="39" t="s">
        <v>378</v>
      </c>
      <c r="E10" s="39" t="s">
        <v>282</v>
      </c>
      <c r="F10" s="39" t="s">
        <v>282</v>
      </c>
      <c r="G10" s="39" t="s">
        <v>282</v>
      </c>
      <c r="H10" s="190">
        <v>56</v>
      </c>
      <c r="I10" s="190">
        <v>56</v>
      </c>
      <c r="J10" s="191" t="s">
        <v>62</v>
      </c>
      <c r="K10" s="17">
        <f>L10+M10+N10</f>
        <v>11</v>
      </c>
      <c r="L10" s="41">
        <v>2</v>
      </c>
      <c r="M10" s="41">
        <v>6</v>
      </c>
      <c r="N10" s="41">
        <v>3</v>
      </c>
      <c r="O10" s="179"/>
    </row>
    <row r="11" spans="1:15" x14ac:dyDescent="0.3">
      <c r="A11" s="38">
        <f>A10+1</f>
        <v>2</v>
      </c>
      <c r="B11" s="39" t="s">
        <v>379</v>
      </c>
      <c r="C11" s="40" t="s">
        <v>380</v>
      </c>
      <c r="D11" s="39" t="s">
        <v>378</v>
      </c>
      <c r="E11" s="39" t="s">
        <v>282</v>
      </c>
      <c r="F11" s="39" t="s">
        <v>282</v>
      </c>
      <c r="G11" s="39" t="s">
        <v>282</v>
      </c>
      <c r="H11" s="190">
        <v>20</v>
      </c>
      <c r="I11" s="190">
        <v>20</v>
      </c>
      <c r="J11" s="191" t="s">
        <v>60</v>
      </c>
      <c r="K11" s="17">
        <f>L11+M11+N11</f>
        <v>58</v>
      </c>
      <c r="L11" s="41">
        <v>14</v>
      </c>
      <c r="M11" s="41">
        <v>21</v>
      </c>
      <c r="N11" s="41">
        <v>23</v>
      </c>
      <c r="O11" s="179"/>
    </row>
    <row r="12" spans="1:15" x14ac:dyDescent="0.3">
      <c r="A12" s="38">
        <f t="shared" ref="A12:A43" si="0">A11+1</f>
        <v>3</v>
      </c>
      <c r="B12" s="39" t="s">
        <v>381</v>
      </c>
      <c r="C12" s="40" t="s">
        <v>382</v>
      </c>
      <c r="D12" s="39" t="s">
        <v>378</v>
      </c>
      <c r="E12" s="39" t="s">
        <v>282</v>
      </c>
      <c r="F12" s="39" t="s">
        <v>282</v>
      </c>
      <c r="G12" s="39" t="s">
        <v>282</v>
      </c>
      <c r="H12" s="190">
        <v>61</v>
      </c>
      <c r="I12" s="190">
        <v>61</v>
      </c>
      <c r="J12" s="191" t="s">
        <v>62</v>
      </c>
      <c r="K12" s="17">
        <f t="shared" ref="K12:K43" si="1">L12+M12+N12</f>
        <v>20</v>
      </c>
      <c r="L12" s="41">
        <v>4</v>
      </c>
      <c r="M12" s="41">
        <v>9</v>
      </c>
      <c r="N12" s="41">
        <v>7</v>
      </c>
      <c r="O12" s="179"/>
    </row>
    <row r="13" spans="1:15" x14ac:dyDescent="0.3">
      <c r="A13" s="38">
        <f t="shared" si="0"/>
        <v>4</v>
      </c>
      <c r="B13" s="39" t="s">
        <v>327</v>
      </c>
      <c r="C13" s="40" t="s">
        <v>383</v>
      </c>
      <c r="D13" s="39" t="s">
        <v>384</v>
      </c>
      <c r="E13" s="39" t="s">
        <v>282</v>
      </c>
      <c r="F13" s="39" t="s">
        <v>326</v>
      </c>
      <c r="G13" s="39" t="s">
        <v>282</v>
      </c>
      <c r="H13" s="190">
        <v>12</v>
      </c>
      <c r="I13" s="190">
        <v>12</v>
      </c>
      <c r="J13" s="191" t="s">
        <v>62</v>
      </c>
      <c r="K13" s="17">
        <f t="shared" si="1"/>
        <v>111</v>
      </c>
      <c r="L13" s="41">
        <v>40</v>
      </c>
      <c r="M13" s="41">
        <v>40</v>
      </c>
      <c r="N13" s="41">
        <v>31</v>
      </c>
      <c r="O13" s="179"/>
    </row>
    <row r="14" spans="1:15" x14ac:dyDescent="0.3">
      <c r="A14" s="38">
        <f t="shared" si="0"/>
        <v>5</v>
      </c>
      <c r="B14" s="39" t="s">
        <v>289</v>
      </c>
      <c r="C14" s="40" t="s">
        <v>385</v>
      </c>
      <c r="D14" s="39" t="s">
        <v>384</v>
      </c>
      <c r="E14" s="39" t="s">
        <v>282</v>
      </c>
      <c r="F14" s="39" t="s">
        <v>288</v>
      </c>
      <c r="G14" s="39" t="s">
        <v>282</v>
      </c>
      <c r="H14" s="190">
        <v>17</v>
      </c>
      <c r="I14" s="190">
        <v>17</v>
      </c>
      <c r="J14" s="191" t="s">
        <v>60</v>
      </c>
      <c r="K14" s="17">
        <f t="shared" si="1"/>
        <v>72</v>
      </c>
      <c r="L14" s="41">
        <v>15</v>
      </c>
      <c r="M14" s="41">
        <v>56</v>
      </c>
      <c r="N14" s="41">
        <v>1</v>
      </c>
      <c r="O14" s="179"/>
    </row>
    <row r="15" spans="1:15" x14ac:dyDescent="0.3">
      <c r="A15" s="38">
        <f t="shared" si="0"/>
        <v>6</v>
      </c>
      <c r="B15" s="39" t="s">
        <v>386</v>
      </c>
      <c r="C15" s="40" t="s">
        <v>387</v>
      </c>
      <c r="D15" s="39" t="s">
        <v>378</v>
      </c>
      <c r="E15" s="39" t="s">
        <v>282</v>
      </c>
      <c r="F15" s="39" t="s">
        <v>282</v>
      </c>
      <c r="G15" s="39" t="s">
        <v>282</v>
      </c>
      <c r="H15" s="190">
        <v>12</v>
      </c>
      <c r="I15" s="190">
        <v>12</v>
      </c>
      <c r="J15" s="191" t="s">
        <v>62</v>
      </c>
      <c r="K15" s="17">
        <f t="shared" si="1"/>
        <v>3</v>
      </c>
      <c r="L15" s="41">
        <v>0</v>
      </c>
      <c r="M15" s="41">
        <v>0</v>
      </c>
      <c r="N15" s="41">
        <v>3</v>
      </c>
      <c r="O15" s="179"/>
    </row>
    <row r="16" spans="1:15" x14ac:dyDescent="0.3">
      <c r="A16" s="38">
        <f t="shared" si="0"/>
        <v>7</v>
      </c>
      <c r="B16" s="39" t="s">
        <v>388</v>
      </c>
      <c r="C16" s="40" t="s">
        <v>389</v>
      </c>
      <c r="D16" s="39" t="s">
        <v>378</v>
      </c>
      <c r="E16" s="39" t="s">
        <v>282</v>
      </c>
      <c r="F16" s="39" t="s">
        <v>282</v>
      </c>
      <c r="G16" s="39" t="s">
        <v>282</v>
      </c>
      <c r="H16" s="190">
        <v>31</v>
      </c>
      <c r="I16" s="190">
        <v>31</v>
      </c>
      <c r="J16" s="191" t="s">
        <v>62</v>
      </c>
      <c r="K16" s="17">
        <f t="shared" si="1"/>
        <v>0</v>
      </c>
      <c r="L16" s="41">
        <v>0</v>
      </c>
      <c r="M16" s="41">
        <v>0</v>
      </c>
      <c r="N16" s="41">
        <v>0</v>
      </c>
      <c r="O16" s="179"/>
    </row>
    <row r="17" spans="1:15" x14ac:dyDescent="0.3">
      <c r="A17" s="38">
        <f t="shared" si="0"/>
        <v>8</v>
      </c>
      <c r="B17" s="39" t="s">
        <v>316</v>
      </c>
      <c r="C17" s="40" t="s">
        <v>390</v>
      </c>
      <c r="D17" s="39" t="s">
        <v>384</v>
      </c>
      <c r="E17" s="39" t="s">
        <v>282</v>
      </c>
      <c r="F17" s="39" t="s">
        <v>315</v>
      </c>
      <c r="G17" s="39" t="s">
        <v>282</v>
      </c>
      <c r="H17" s="190">
        <v>20</v>
      </c>
      <c r="I17" s="190">
        <v>20</v>
      </c>
      <c r="J17" s="191" t="s">
        <v>62</v>
      </c>
      <c r="K17" s="17">
        <f t="shared" si="1"/>
        <v>93</v>
      </c>
      <c r="L17" s="41">
        <v>8</v>
      </c>
      <c r="M17" s="41">
        <v>52</v>
      </c>
      <c r="N17" s="41">
        <v>33</v>
      </c>
      <c r="O17" s="179"/>
    </row>
    <row r="18" spans="1:15" x14ac:dyDescent="0.3">
      <c r="A18" s="38">
        <f t="shared" si="0"/>
        <v>9</v>
      </c>
      <c r="B18" s="39" t="s">
        <v>308</v>
      </c>
      <c r="C18" s="40" t="s">
        <v>391</v>
      </c>
      <c r="D18" s="39" t="s">
        <v>384</v>
      </c>
      <c r="E18" s="39" t="s">
        <v>282</v>
      </c>
      <c r="F18" s="39" t="s">
        <v>307</v>
      </c>
      <c r="G18" s="39" t="s">
        <v>282</v>
      </c>
      <c r="H18" s="190">
        <v>27</v>
      </c>
      <c r="I18" s="190">
        <v>27</v>
      </c>
      <c r="J18" s="191" t="s">
        <v>62</v>
      </c>
      <c r="K18" s="17">
        <f t="shared" si="1"/>
        <v>20</v>
      </c>
      <c r="L18" s="41">
        <v>0</v>
      </c>
      <c r="M18" s="41">
        <v>3</v>
      </c>
      <c r="N18" s="41">
        <v>17</v>
      </c>
      <c r="O18" s="179"/>
    </row>
    <row r="19" spans="1:15" x14ac:dyDescent="0.3">
      <c r="A19" s="38">
        <f t="shared" si="0"/>
        <v>10</v>
      </c>
      <c r="B19" s="39" t="s">
        <v>392</v>
      </c>
      <c r="C19" s="40" t="s">
        <v>393</v>
      </c>
      <c r="D19" s="39" t="s">
        <v>378</v>
      </c>
      <c r="E19" s="39" t="s">
        <v>282</v>
      </c>
      <c r="F19" s="39" t="s">
        <v>282</v>
      </c>
      <c r="G19" s="39" t="s">
        <v>282</v>
      </c>
      <c r="H19" s="190">
        <v>20</v>
      </c>
      <c r="I19" s="190">
        <v>20</v>
      </c>
      <c r="J19" s="191" t="s">
        <v>62</v>
      </c>
      <c r="K19" s="17">
        <f t="shared" si="1"/>
        <v>38</v>
      </c>
      <c r="L19" s="41">
        <v>10</v>
      </c>
      <c r="M19" s="41">
        <v>15</v>
      </c>
      <c r="N19" s="41">
        <v>13</v>
      </c>
      <c r="O19" s="179"/>
    </row>
    <row r="20" spans="1:15" x14ac:dyDescent="0.3">
      <c r="A20" s="38">
        <f t="shared" si="0"/>
        <v>11</v>
      </c>
      <c r="B20" s="39" t="s">
        <v>394</v>
      </c>
      <c r="C20" s="40" t="s">
        <v>395</v>
      </c>
      <c r="D20" s="39" t="s">
        <v>378</v>
      </c>
      <c r="E20" s="39" t="s">
        <v>282</v>
      </c>
      <c r="F20" s="39" t="s">
        <v>282</v>
      </c>
      <c r="G20" s="39" t="s">
        <v>282</v>
      </c>
      <c r="H20" s="190">
        <v>31</v>
      </c>
      <c r="I20" s="190">
        <v>31</v>
      </c>
      <c r="J20" s="191" t="s">
        <v>62</v>
      </c>
      <c r="K20" s="17">
        <f t="shared" si="1"/>
        <v>0</v>
      </c>
      <c r="L20" s="41">
        <v>0</v>
      </c>
      <c r="M20" s="41">
        <v>0</v>
      </c>
      <c r="N20" s="41">
        <v>0</v>
      </c>
      <c r="O20" s="179"/>
    </row>
    <row r="21" spans="1:15" x14ac:dyDescent="0.3">
      <c r="A21" s="38">
        <f t="shared" si="0"/>
        <v>12</v>
      </c>
      <c r="B21" s="39" t="s">
        <v>396</v>
      </c>
      <c r="C21" s="40" t="s">
        <v>397</v>
      </c>
      <c r="D21" s="39" t="s">
        <v>378</v>
      </c>
      <c r="E21" s="39" t="s">
        <v>282</v>
      </c>
      <c r="F21" s="39" t="s">
        <v>282</v>
      </c>
      <c r="G21" s="39" t="s">
        <v>282</v>
      </c>
      <c r="H21" s="190">
        <v>24</v>
      </c>
      <c r="I21" s="190">
        <v>24</v>
      </c>
      <c r="J21" s="191" t="s">
        <v>60</v>
      </c>
      <c r="K21" s="17">
        <f t="shared" si="1"/>
        <v>28</v>
      </c>
      <c r="L21" s="41">
        <v>12</v>
      </c>
      <c r="M21" s="41">
        <v>9</v>
      </c>
      <c r="N21" s="41">
        <v>7</v>
      </c>
      <c r="O21" s="179"/>
    </row>
    <row r="22" spans="1:15" x14ac:dyDescent="0.3">
      <c r="A22" s="38">
        <f t="shared" si="0"/>
        <v>13</v>
      </c>
      <c r="B22" s="39" t="s">
        <v>285</v>
      </c>
      <c r="C22" s="40" t="s">
        <v>398</v>
      </c>
      <c r="D22" s="39" t="s">
        <v>384</v>
      </c>
      <c r="E22" s="39" t="s">
        <v>282</v>
      </c>
      <c r="F22" s="39" t="s">
        <v>284</v>
      </c>
      <c r="G22" s="39" t="s">
        <v>282</v>
      </c>
      <c r="H22" s="190">
        <v>30</v>
      </c>
      <c r="I22" s="190">
        <v>30</v>
      </c>
      <c r="J22" s="191" t="s">
        <v>60</v>
      </c>
      <c r="K22" s="17">
        <f t="shared" si="1"/>
        <v>41</v>
      </c>
      <c r="L22" s="41">
        <v>5</v>
      </c>
      <c r="M22" s="41">
        <v>17</v>
      </c>
      <c r="N22" s="41">
        <v>19</v>
      </c>
      <c r="O22" s="179"/>
    </row>
    <row r="23" spans="1:15" x14ac:dyDescent="0.3">
      <c r="A23" s="38">
        <f t="shared" si="0"/>
        <v>14</v>
      </c>
      <c r="B23" s="39" t="s">
        <v>399</v>
      </c>
      <c r="C23" s="40" t="s">
        <v>400</v>
      </c>
      <c r="D23" s="39" t="s">
        <v>378</v>
      </c>
      <c r="E23" s="39" t="s">
        <v>282</v>
      </c>
      <c r="F23" s="39" t="s">
        <v>282</v>
      </c>
      <c r="G23" s="39" t="s">
        <v>282</v>
      </c>
      <c r="H23" s="190">
        <v>35</v>
      </c>
      <c r="I23" s="190">
        <v>35</v>
      </c>
      <c r="J23" s="191" t="s">
        <v>62</v>
      </c>
      <c r="K23" s="17">
        <f t="shared" si="1"/>
        <v>14</v>
      </c>
      <c r="L23" s="41">
        <v>1</v>
      </c>
      <c r="M23" s="41">
        <v>4</v>
      </c>
      <c r="N23" s="41">
        <v>9</v>
      </c>
      <c r="O23" s="179"/>
    </row>
    <row r="24" spans="1:15" x14ac:dyDescent="0.3">
      <c r="A24" s="38">
        <f t="shared" si="0"/>
        <v>15</v>
      </c>
      <c r="B24" s="39" t="s">
        <v>343</v>
      </c>
      <c r="C24" s="40" t="s">
        <v>401</v>
      </c>
      <c r="D24" s="39" t="s">
        <v>384</v>
      </c>
      <c r="E24" s="39" t="s">
        <v>282</v>
      </c>
      <c r="F24" s="39" t="s">
        <v>342</v>
      </c>
      <c r="G24" s="39" t="s">
        <v>282</v>
      </c>
      <c r="H24" s="190">
        <v>5</v>
      </c>
      <c r="I24" s="190">
        <v>5</v>
      </c>
      <c r="J24" s="191" t="s">
        <v>60</v>
      </c>
      <c r="K24" s="17">
        <f t="shared" si="1"/>
        <v>164</v>
      </c>
      <c r="L24" s="41">
        <v>10</v>
      </c>
      <c r="M24" s="41">
        <v>70</v>
      </c>
      <c r="N24" s="41">
        <v>84</v>
      </c>
      <c r="O24" s="179"/>
    </row>
    <row r="25" spans="1:15" x14ac:dyDescent="0.3">
      <c r="A25" s="38">
        <f t="shared" si="0"/>
        <v>16</v>
      </c>
      <c r="B25" s="39" t="s">
        <v>340</v>
      </c>
      <c r="C25" s="40" t="s">
        <v>402</v>
      </c>
      <c r="D25" s="39" t="s">
        <v>384</v>
      </c>
      <c r="E25" s="39" t="s">
        <v>282</v>
      </c>
      <c r="F25" s="39" t="s">
        <v>339</v>
      </c>
      <c r="G25" s="39" t="s">
        <v>282</v>
      </c>
      <c r="H25" s="190">
        <v>33</v>
      </c>
      <c r="I25" s="190">
        <v>33</v>
      </c>
      <c r="J25" s="191" t="s">
        <v>60</v>
      </c>
      <c r="K25" s="17">
        <f t="shared" si="1"/>
        <v>97</v>
      </c>
      <c r="L25" s="41">
        <v>34</v>
      </c>
      <c r="M25" s="41">
        <v>24</v>
      </c>
      <c r="N25" s="41">
        <v>39</v>
      </c>
      <c r="O25" s="179"/>
    </row>
    <row r="26" spans="1:15" x14ac:dyDescent="0.3">
      <c r="A26" s="38">
        <f t="shared" si="0"/>
        <v>17</v>
      </c>
      <c r="B26" s="39" t="s">
        <v>403</v>
      </c>
      <c r="C26" s="40" t="s">
        <v>404</v>
      </c>
      <c r="D26" s="39" t="s">
        <v>384</v>
      </c>
      <c r="E26" s="39" t="s">
        <v>282</v>
      </c>
      <c r="F26" s="39" t="s">
        <v>307</v>
      </c>
      <c r="G26" s="39" t="s">
        <v>282</v>
      </c>
      <c r="H26" s="190">
        <v>32</v>
      </c>
      <c r="I26" s="190">
        <v>32</v>
      </c>
      <c r="J26" s="191" t="s">
        <v>62</v>
      </c>
      <c r="K26" s="17">
        <f t="shared" si="1"/>
        <v>25</v>
      </c>
      <c r="L26" s="41">
        <v>1</v>
      </c>
      <c r="M26" s="41">
        <v>3</v>
      </c>
      <c r="N26" s="41">
        <v>21</v>
      </c>
      <c r="O26" s="179"/>
    </row>
    <row r="27" spans="1:15" x14ac:dyDescent="0.3">
      <c r="A27" s="38">
        <f t="shared" si="0"/>
        <v>18</v>
      </c>
      <c r="B27" s="39" t="s">
        <v>405</v>
      </c>
      <c r="C27" s="40" t="s">
        <v>406</v>
      </c>
      <c r="D27" s="39" t="s">
        <v>378</v>
      </c>
      <c r="E27" s="39" t="s">
        <v>282</v>
      </c>
      <c r="F27" s="39" t="s">
        <v>282</v>
      </c>
      <c r="G27" s="39" t="s">
        <v>282</v>
      </c>
      <c r="H27" s="190">
        <v>43</v>
      </c>
      <c r="I27" s="190">
        <v>43</v>
      </c>
      <c r="J27" s="191" t="s">
        <v>62</v>
      </c>
      <c r="K27" s="17">
        <f t="shared" si="1"/>
        <v>0</v>
      </c>
      <c r="L27" s="41">
        <v>0</v>
      </c>
      <c r="M27" s="41">
        <v>0</v>
      </c>
      <c r="N27" s="41">
        <v>0</v>
      </c>
      <c r="O27" s="179"/>
    </row>
    <row r="28" spans="1:15" x14ac:dyDescent="0.3">
      <c r="A28" s="38">
        <f t="shared" si="0"/>
        <v>19</v>
      </c>
      <c r="B28" s="39" t="s">
        <v>333</v>
      </c>
      <c r="C28" s="40" t="s">
        <v>407</v>
      </c>
      <c r="D28" s="39" t="s">
        <v>384</v>
      </c>
      <c r="E28" s="39" t="s">
        <v>282</v>
      </c>
      <c r="F28" s="39" t="s">
        <v>332</v>
      </c>
      <c r="G28" s="39" t="s">
        <v>282</v>
      </c>
      <c r="H28" s="190">
        <v>11</v>
      </c>
      <c r="I28" s="190">
        <v>11</v>
      </c>
      <c r="J28" s="191" t="s">
        <v>62</v>
      </c>
      <c r="K28" s="17">
        <f t="shared" si="1"/>
        <v>44</v>
      </c>
      <c r="L28" s="41">
        <v>9</v>
      </c>
      <c r="M28" s="41">
        <v>14</v>
      </c>
      <c r="N28" s="41">
        <v>21</v>
      </c>
      <c r="O28" s="179"/>
    </row>
    <row r="29" spans="1:15" x14ac:dyDescent="0.3">
      <c r="A29" s="38">
        <f t="shared" si="0"/>
        <v>20</v>
      </c>
      <c r="B29" s="39" t="s">
        <v>330</v>
      </c>
      <c r="C29" s="40" t="s">
        <v>408</v>
      </c>
      <c r="D29" s="39" t="s">
        <v>384</v>
      </c>
      <c r="E29" s="39" t="s">
        <v>282</v>
      </c>
      <c r="F29" s="39" t="s">
        <v>329</v>
      </c>
      <c r="G29" s="39" t="s">
        <v>282</v>
      </c>
      <c r="H29" s="190">
        <v>28</v>
      </c>
      <c r="I29" s="190">
        <v>28</v>
      </c>
      <c r="J29" s="191" t="s">
        <v>62</v>
      </c>
      <c r="K29" s="17">
        <f t="shared" si="1"/>
        <v>32</v>
      </c>
      <c r="L29" s="41">
        <v>2</v>
      </c>
      <c r="M29" s="41">
        <v>9</v>
      </c>
      <c r="N29" s="41">
        <v>21</v>
      </c>
      <c r="O29" s="179"/>
    </row>
    <row r="30" spans="1:15" ht="26.4" x14ac:dyDescent="0.3">
      <c r="A30" s="38">
        <f t="shared" si="0"/>
        <v>21</v>
      </c>
      <c r="B30" s="39" t="s">
        <v>409</v>
      </c>
      <c r="C30" s="40" t="s">
        <v>410</v>
      </c>
      <c r="D30" s="39" t="s">
        <v>384</v>
      </c>
      <c r="E30" s="39" t="s">
        <v>282</v>
      </c>
      <c r="F30" s="39" t="s">
        <v>299</v>
      </c>
      <c r="G30" s="39" t="s">
        <v>282</v>
      </c>
      <c r="H30" s="190">
        <v>25</v>
      </c>
      <c r="I30" s="190">
        <v>25</v>
      </c>
      <c r="J30" s="191" t="s">
        <v>60</v>
      </c>
      <c r="K30" s="17">
        <f t="shared" si="1"/>
        <v>5</v>
      </c>
      <c r="L30" s="41">
        <v>0</v>
      </c>
      <c r="M30" s="41">
        <v>5</v>
      </c>
      <c r="N30" s="41">
        <v>0</v>
      </c>
      <c r="O30" s="179"/>
    </row>
    <row r="31" spans="1:15" x14ac:dyDescent="0.3">
      <c r="A31" s="38">
        <f t="shared" si="0"/>
        <v>22</v>
      </c>
      <c r="B31" s="39" t="s">
        <v>411</v>
      </c>
      <c r="C31" s="40" t="s">
        <v>412</v>
      </c>
      <c r="D31" s="39" t="s">
        <v>378</v>
      </c>
      <c r="E31" s="39" t="s">
        <v>282</v>
      </c>
      <c r="F31" s="39" t="s">
        <v>282</v>
      </c>
      <c r="G31" s="39" t="s">
        <v>282</v>
      </c>
      <c r="H31" s="190">
        <v>3</v>
      </c>
      <c r="I31" s="190">
        <v>3</v>
      </c>
      <c r="J31" s="191" t="s">
        <v>60</v>
      </c>
      <c r="K31" s="17">
        <f t="shared" si="1"/>
        <v>155</v>
      </c>
      <c r="L31" s="41">
        <v>32</v>
      </c>
      <c r="M31" s="41">
        <v>61</v>
      </c>
      <c r="N31" s="41">
        <v>62</v>
      </c>
      <c r="O31" s="179"/>
    </row>
    <row r="32" spans="1:15" x14ac:dyDescent="0.3">
      <c r="A32" s="38">
        <f t="shared" si="0"/>
        <v>23</v>
      </c>
      <c r="B32" s="39" t="s">
        <v>413</v>
      </c>
      <c r="C32" s="40" t="s">
        <v>414</v>
      </c>
      <c r="D32" s="39" t="s">
        <v>378</v>
      </c>
      <c r="E32" s="39" t="s">
        <v>282</v>
      </c>
      <c r="F32" s="39" t="s">
        <v>282</v>
      </c>
      <c r="G32" s="39" t="s">
        <v>282</v>
      </c>
      <c r="H32" s="190">
        <v>5</v>
      </c>
      <c r="I32" s="190">
        <v>5</v>
      </c>
      <c r="J32" s="191" t="s">
        <v>60</v>
      </c>
      <c r="K32" s="17">
        <f t="shared" si="1"/>
        <v>104</v>
      </c>
      <c r="L32" s="41">
        <v>13</v>
      </c>
      <c r="M32" s="41">
        <v>36</v>
      </c>
      <c r="N32" s="41">
        <v>55</v>
      </c>
      <c r="O32" s="179"/>
    </row>
    <row r="33" spans="1:15" x14ac:dyDescent="0.3">
      <c r="A33" s="38">
        <f t="shared" si="0"/>
        <v>24</v>
      </c>
      <c r="B33" s="39" t="s">
        <v>415</v>
      </c>
      <c r="C33" s="40" t="s">
        <v>416</v>
      </c>
      <c r="D33" s="39" t="s">
        <v>378</v>
      </c>
      <c r="E33" s="39" t="s">
        <v>282</v>
      </c>
      <c r="F33" s="39" t="s">
        <v>282</v>
      </c>
      <c r="G33" s="39" t="s">
        <v>282</v>
      </c>
      <c r="H33" s="190">
        <v>25</v>
      </c>
      <c r="I33" s="190">
        <v>25</v>
      </c>
      <c r="J33" s="191" t="s">
        <v>60</v>
      </c>
      <c r="K33" s="17">
        <f t="shared" si="1"/>
        <v>7</v>
      </c>
      <c r="L33" s="41">
        <v>3</v>
      </c>
      <c r="M33" s="41">
        <v>3</v>
      </c>
      <c r="N33" s="41">
        <v>1</v>
      </c>
      <c r="O33" s="179"/>
    </row>
    <row r="34" spans="1:15" x14ac:dyDescent="0.3">
      <c r="A34" s="38">
        <f t="shared" si="0"/>
        <v>25</v>
      </c>
      <c r="B34" s="39" t="s">
        <v>417</v>
      </c>
      <c r="C34" s="40" t="s">
        <v>418</v>
      </c>
      <c r="D34" s="39" t="s">
        <v>384</v>
      </c>
      <c r="E34" s="39" t="s">
        <v>282</v>
      </c>
      <c r="F34" s="39" t="s">
        <v>282</v>
      </c>
      <c r="G34" s="39" t="s">
        <v>282</v>
      </c>
      <c r="H34" s="190">
        <v>0</v>
      </c>
      <c r="I34" s="190">
        <v>0</v>
      </c>
      <c r="J34" s="191" t="s">
        <v>60</v>
      </c>
      <c r="K34" s="17">
        <f t="shared" si="1"/>
        <v>5375</v>
      </c>
      <c r="L34" s="41">
        <v>1104</v>
      </c>
      <c r="M34" s="41">
        <v>2472</v>
      </c>
      <c r="N34" s="41">
        <v>1799</v>
      </c>
      <c r="O34" s="179"/>
    </row>
    <row r="35" spans="1:15" x14ac:dyDescent="0.3">
      <c r="A35" s="38">
        <f t="shared" si="0"/>
        <v>26</v>
      </c>
      <c r="B35" s="39" t="s">
        <v>300</v>
      </c>
      <c r="C35" s="40" t="s">
        <v>419</v>
      </c>
      <c r="D35" s="39" t="s">
        <v>384</v>
      </c>
      <c r="E35" s="39" t="s">
        <v>282</v>
      </c>
      <c r="F35" s="39" t="s">
        <v>299</v>
      </c>
      <c r="G35" s="39" t="s">
        <v>282</v>
      </c>
      <c r="H35" s="190">
        <v>20</v>
      </c>
      <c r="I35" s="190">
        <v>20</v>
      </c>
      <c r="J35" s="191" t="s">
        <v>60</v>
      </c>
      <c r="K35" s="17">
        <f t="shared" si="1"/>
        <v>392</v>
      </c>
      <c r="L35" s="41">
        <v>116</v>
      </c>
      <c r="M35" s="41">
        <v>103</v>
      </c>
      <c r="N35" s="41">
        <v>173</v>
      </c>
      <c r="O35" s="179"/>
    </row>
    <row r="36" spans="1:15" x14ac:dyDescent="0.3">
      <c r="A36" s="38">
        <f t="shared" si="0"/>
        <v>27</v>
      </c>
      <c r="B36" s="39" t="s">
        <v>337</v>
      </c>
      <c r="C36" s="40" t="s">
        <v>420</v>
      </c>
      <c r="D36" s="39" t="s">
        <v>384</v>
      </c>
      <c r="E36" s="39" t="s">
        <v>282</v>
      </c>
      <c r="F36" s="39" t="s">
        <v>336</v>
      </c>
      <c r="G36" s="39" t="s">
        <v>282</v>
      </c>
      <c r="H36" s="190">
        <v>35</v>
      </c>
      <c r="I36" s="190">
        <v>35</v>
      </c>
      <c r="J36" s="191" t="s">
        <v>61</v>
      </c>
      <c r="K36" s="17">
        <f t="shared" si="1"/>
        <v>325</v>
      </c>
      <c r="L36" s="41">
        <v>45</v>
      </c>
      <c r="M36" s="41">
        <v>135</v>
      </c>
      <c r="N36" s="41">
        <v>145</v>
      </c>
      <c r="O36" s="179"/>
    </row>
    <row r="37" spans="1:15" x14ac:dyDescent="0.3">
      <c r="A37" s="38">
        <f t="shared" si="0"/>
        <v>28</v>
      </c>
      <c r="B37" s="39" t="s">
        <v>320</v>
      </c>
      <c r="C37" s="40" t="s">
        <v>421</v>
      </c>
      <c r="D37" s="39" t="s">
        <v>384</v>
      </c>
      <c r="E37" s="39" t="s">
        <v>282</v>
      </c>
      <c r="F37" s="39" t="s">
        <v>319</v>
      </c>
      <c r="G37" s="39" t="s">
        <v>282</v>
      </c>
      <c r="H37" s="190">
        <v>46</v>
      </c>
      <c r="I37" s="190">
        <v>46</v>
      </c>
      <c r="J37" s="191" t="s">
        <v>62</v>
      </c>
      <c r="K37" s="17">
        <f t="shared" si="1"/>
        <v>148</v>
      </c>
      <c r="L37" s="41">
        <v>32</v>
      </c>
      <c r="M37" s="41">
        <v>64</v>
      </c>
      <c r="N37" s="41">
        <v>52</v>
      </c>
      <c r="O37" s="179"/>
    </row>
    <row r="38" spans="1:15" ht="26.4" x14ac:dyDescent="0.3">
      <c r="A38" s="38">
        <f t="shared" si="0"/>
        <v>29</v>
      </c>
      <c r="B38" s="39" t="s">
        <v>279</v>
      </c>
      <c r="C38" s="40" t="s">
        <v>422</v>
      </c>
      <c r="D38" s="39" t="s">
        <v>384</v>
      </c>
      <c r="E38" s="39" t="s">
        <v>282</v>
      </c>
      <c r="F38" s="39" t="s">
        <v>278</v>
      </c>
      <c r="G38" s="39" t="s">
        <v>282</v>
      </c>
      <c r="H38" s="190">
        <v>18</v>
      </c>
      <c r="I38" s="190">
        <v>18</v>
      </c>
      <c r="J38" s="191" t="s">
        <v>60</v>
      </c>
      <c r="K38" s="17">
        <f t="shared" si="1"/>
        <v>269</v>
      </c>
      <c r="L38" s="41">
        <v>51</v>
      </c>
      <c r="M38" s="41">
        <v>52</v>
      </c>
      <c r="N38" s="41">
        <v>166</v>
      </c>
      <c r="O38" s="179"/>
    </row>
    <row r="39" spans="1:15" x14ac:dyDescent="0.3">
      <c r="A39" s="38">
        <f t="shared" si="0"/>
        <v>30</v>
      </c>
      <c r="B39" s="39" t="s">
        <v>296</v>
      </c>
      <c r="C39" s="40" t="s">
        <v>423</v>
      </c>
      <c r="D39" s="39" t="s">
        <v>384</v>
      </c>
      <c r="E39" s="39" t="s">
        <v>282</v>
      </c>
      <c r="F39" s="39" t="s">
        <v>295</v>
      </c>
      <c r="G39" s="39" t="s">
        <v>282</v>
      </c>
      <c r="H39" s="190">
        <v>20</v>
      </c>
      <c r="I39" s="190">
        <v>20</v>
      </c>
      <c r="J39" s="191" t="s">
        <v>60</v>
      </c>
      <c r="K39" s="17">
        <f t="shared" si="1"/>
        <v>390</v>
      </c>
      <c r="L39" s="41">
        <v>87</v>
      </c>
      <c r="M39" s="41">
        <v>52</v>
      </c>
      <c r="N39" s="41">
        <v>251</v>
      </c>
      <c r="O39" s="179"/>
    </row>
    <row r="40" spans="1:15" x14ac:dyDescent="0.3">
      <c r="A40" s="38">
        <f t="shared" si="0"/>
        <v>31</v>
      </c>
      <c r="B40" s="39" t="s">
        <v>292</v>
      </c>
      <c r="C40" s="40" t="s">
        <v>424</v>
      </c>
      <c r="D40" s="39" t="s">
        <v>384</v>
      </c>
      <c r="E40" s="39" t="s">
        <v>282</v>
      </c>
      <c r="F40" s="39" t="s">
        <v>291</v>
      </c>
      <c r="G40" s="39" t="s">
        <v>282</v>
      </c>
      <c r="H40" s="190">
        <v>22</v>
      </c>
      <c r="I40" s="190">
        <v>22</v>
      </c>
      <c r="J40" s="191" t="s">
        <v>60</v>
      </c>
      <c r="K40" s="17">
        <f t="shared" si="1"/>
        <v>217</v>
      </c>
      <c r="L40" s="41">
        <v>47</v>
      </c>
      <c r="M40" s="41">
        <v>113</v>
      </c>
      <c r="N40" s="41">
        <v>57</v>
      </c>
      <c r="O40" s="179"/>
    </row>
    <row r="41" spans="1:15" x14ac:dyDescent="0.3">
      <c r="A41" s="38">
        <f t="shared" si="0"/>
        <v>32</v>
      </c>
      <c r="B41" s="39" t="s">
        <v>304</v>
      </c>
      <c r="C41" s="40" t="s">
        <v>425</v>
      </c>
      <c r="D41" s="39" t="s">
        <v>384</v>
      </c>
      <c r="E41" s="39" t="s">
        <v>282</v>
      </c>
      <c r="F41" s="39" t="s">
        <v>303</v>
      </c>
      <c r="G41" s="39" t="s">
        <v>282</v>
      </c>
      <c r="H41" s="190">
        <v>50</v>
      </c>
      <c r="I41" s="190">
        <v>50</v>
      </c>
      <c r="J41" s="191" t="s">
        <v>62</v>
      </c>
      <c r="K41" s="17">
        <f t="shared" si="1"/>
        <v>83</v>
      </c>
      <c r="L41" s="41">
        <v>5</v>
      </c>
      <c r="M41" s="41">
        <v>28</v>
      </c>
      <c r="N41" s="41">
        <v>50</v>
      </c>
      <c r="O41" s="179"/>
    </row>
    <row r="42" spans="1:15" ht="26.4" x14ac:dyDescent="0.3">
      <c r="A42" s="38">
        <f t="shared" si="0"/>
        <v>33</v>
      </c>
      <c r="B42" s="39" t="s">
        <v>312</v>
      </c>
      <c r="C42" s="40" t="s">
        <v>426</v>
      </c>
      <c r="D42" s="39" t="s">
        <v>384</v>
      </c>
      <c r="E42" s="39" t="s">
        <v>282</v>
      </c>
      <c r="F42" s="39" t="s">
        <v>311</v>
      </c>
      <c r="G42" s="39" t="s">
        <v>282</v>
      </c>
      <c r="H42" s="190">
        <v>22</v>
      </c>
      <c r="I42" s="190">
        <v>22</v>
      </c>
      <c r="J42" s="191" t="s">
        <v>60</v>
      </c>
      <c r="K42" s="17">
        <f t="shared" si="1"/>
        <v>420</v>
      </c>
      <c r="L42" s="41">
        <v>112</v>
      </c>
      <c r="M42" s="41">
        <v>123</v>
      </c>
      <c r="N42" s="41">
        <v>185</v>
      </c>
      <c r="O42" s="179"/>
    </row>
    <row r="43" spans="1:15" x14ac:dyDescent="0.3">
      <c r="A43" s="38">
        <f t="shared" si="0"/>
        <v>34</v>
      </c>
      <c r="B43" s="39" t="s">
        <v>323</v>
      </c>
      <c r="C43" s="40" t="s">
        <v>427</v>
      </c>
      <c r="D43" s="39" t="s">
        <v>384</v>
      </c>
      <c r="E43" s="39" t="s">
        <v>282</v>
      </c>
      <c r="F43" s="39" t="s">
        <v>322</v>
      </c>
      <c r="G43" s="39" t="s">
        <v>282</v>
      </c>
      <c r="H43" s="190">
        <v>10</v>
      </c>
      <c r="I43" s="190">
        <v>10</v>
      </c>
      <c r="J43" s="191" t="s">
        <v>62</v>
      </c>
      <c r="K43" s="17">
        <f t="shared" si="1"/>
        <v>110</v>
      </c>
      <c r="L43" s="41">
        <v>21</v>
      </c>
      <c r="M43" s="41">
        <v>35</v>
      </c>
      <c r="N43" s="41">
        <v>54</v>
      </c>
      <c r="O43" s="179"/>
    </row>
    <row r="44" spans="1:15" s="188" customFormat="1" ht="52.8" hidden="1" x14ac:dyDescent="0.3">
      <c r="A44" s="42"/>
      <c r="B44" s="40"/>
      <c r="C44" s="40"/>
      <c r="D44" s="39"/>
      <c r="E44" s="39" t="s">
        <v>152</v>
      </c>
      <c r="F44" s="39"/>
      <c r="G44" s="39"/>
      <c r="H44" s="43"/>
      <c r="I44" s="43"/>
      <c r="J44" s="44"/>
      <c r="K44" s="45"/>
      <c r="L44" s="46"/>
      <c r="M44" s="46"/>
      <c r="N44" s="46"/>
    </row>
    <row r="45" spans="1:15" s="198" customFormat="1" x14ac:dyDescent="0.3">
      <c r="A45" s="192"/>
      <c r="B45" s="193" t="s">
        <v>55</v>
      </c>
      <c r="C45" s="194"/>
      <c r="D45" s="193"/>
      <c r="E45" s="193"/>
      <c r="F45" s="193"/>
      <c r="G45" s="193"/>
      <c r="H45" s="195"/>
      <c r="I45" s="195"/>
      <c r="J45" s="196"/>
      <c r="K45" s="197">
        <f>SUM(K10:K44)</f>
        <v>8871</v>
      </c>
      <c r="L45" s="197">
        <f>SUM(L10:L44)</f>
        <v>1835</v>
      </c>
      <c r="M45" s="197">
        <f>SUM(M10:M44)</f>
        <v>3634</v>
      </c>
      <c r="N45" s="197">
        <f>SUM(N10:N44)</f>
        <v>3402</v>
      </c>
    </row>
    <row r="46" spans="1:15" ht="9.75" customHeight="1" x14ac:dyDescent="0.3">
      <c r="C46" s="199"/>
      <c r="D46" s="200"/>
      <c r="E46" s="200"/>
      <c r="F46" s="200"/>
      <c r="G46" s="200"/>
      <c r="H46" s="200"/>
      <c r="I46" s="200"/>
      <c r="J46" s="200"/>
    </row>
    <row r="47" spans="1:15" ht="14.4" x14ac:dyDescent="0.3">
      <c r="B47" s="200"/>
      <c r="K47" s="200"/>
    </row>
    <row r="48" spans="1:15" s="201" customFormat="1" hidden="1" x14ac:dyDescent="0.25">
      <c r="B48" s="201" t="s">
        <v>153</v>
      </c>
      <c r="D48" s="202"/>
      <c r="E48" s="202"/>
      <c r="F48" s="202"/>
      <c r="G48" s="202"/>
      <c r="H48" s="202"/>
      <c r="I48" s="202"/>
      <c r="J48" s="202"/>
      <c r="K48" s="201" t="s">
        <v>153</v>
      </c>
    </row>
    <row r="49" spans="2:14" s="187" customFormat="1" ht="23.25" customHeight="1" x14ac:dyDescent="0.3">
      <c r="B49" s="203"/>
      <c r="C49" s="88"/>
      <c r="K49" s="203"/>
      <c r="L49" s="174"/>
      <c r="M49" s="174"/>
    </row>
    <row r="50" spans="2:14" s="187" customFormat="1" ht="14.4" x14ac:dyDescent="0.3">
      <c r="C50" s="88"/>
      <c r="L50" s="204"/>
      <c r="M50" s="204"/>
      <c r="N50" s="184"/>
    </row>
    <row r="51" spans="2:14" s="187" customFormat="1" ht="9" customHeight="1" x14ac:dyDescent="0.3">
      <c r="C51" s="88"/>
    </row>
    <row r="52" spans="2:14" s="187" customFormat="1" ht="14.4" x14ac:dyDescent="0.3">
      <c r="B52" s="205"/>
      <c r="C52" s="88"/>
      <c r="K52" s="205"/>
    </row>
    <row r="53" spans="2:14" s="187" customFormat="1" ht="14.4" hidden="1" x14ac:dyDescent="0.3">
      <c r="C53" s="88"/>
      <c r="J53" s="206" t="s">
        <v>60</v>
      </c>
    </row>
    <row r="54" spans="2:14" s="187" customFormat="1" ht="14.4" hidden="1" x14ac:dyDescent="0.3">
      <c r="C54" s="88"/>
      <c r="J54" s="206" t="s">
        <v>61</v>
      </c>
    </row>
    <row r="55" spans="2:14" s="187" customFormat="1" ht="14.4" hidden="1" x14ac:dyDescent="0.3">
      <c r="C55" s="88"/>
      <c r="J55" s="206" t="s">
        <v>62</v>
      </c>
    </row>
    <row r="56" spans="2:14" s="187" customFormat="1" ht="14.4" hidden="1" x14ac:dyDescent="0.3">
      <c r="C56" s="88"/>
      <c r="J56" s="206" t="s">
        <v>63</v>
      </c>
    </row>
    <row r="57" spans="2:14" s="187" customFormat="1" ht="14.4" hidden="1" x14ac:dyDescent="0.3">
      <c r="C57" s="88"/>
      <c r="J57" s="206" t="s">
        <v>64</v>
      </c>
    </row>
  </sheetData>
  <sheetProtection sheet="1" objects="1" scenarios="1" sort="0" autoFilter="0"/>
  <mergeCells count="12">
    <mergeCell ref="K6:K7"/>
    <mergeCell ref="L6:N6"/>
    <mergeCell ref="E2:L2"/>
    <mergeCell ref="A5:A7"/>
    <mergeCell ref="B5:B7"/>
    <mergeCell ref="C5:C7"/>
    <mergeCell ref="D5:D7"/>
    <mergeCell ref="E5:G6"/>
    <mergeCell ref="H5:H7"/>
    <mergeCell ref="I5:I7"/>
    <mergeCell ref="J5:J7"/>
    <mergeCell ref="K5:N5"/>
  </mergeCells>
  <dataValidations count="2">
    <dataValidation type="list" allowBlank="1" showInputMessage="1" showErrorMessage="1" sqref="D10:D43">
      <formula1>"место расположения,прикрепленный"</formula1>
    </dataValidation>
    <dataValidation type="list" allowBlank="1" showInputMessage="1" sqref="J10:J45">
      <formula1>$J$53:$J$57</formula1>
    </dataValidation>
  </dataValidations>
  <pageMargins left="0.74803149606299213" right="0.74803149606299213" top="0.39370078740157483" bottom="0.39370078740157483" header="0.51181102362204722" footer="0.51181102362204722"/>
  <pageSetup paperSize="9" scale="97" fitToHeight="0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>
      <selection activeCell="A5" sqref="A5:A6"/>
    </sheetView>
  </sheetViews>
  <sheetFormatPr defaultColWidth="9.109375" defaultRowHeight="13.8" x14ac:dyDescent="0.3"/>
  <cols>
    <col min="1" max="1" width="5.44140625" style="123" customWidth="1"/>
    <col min="2" max="2" width="80.109375" style="123" customWidth="1"/>
    <col min="3" max="3" width="31.5546875" style="123" customWidth="1"/>
    <col min="4" max="5" width="15.44140625" style="123" customWidth="1"/>
    <col min="6" max="7" width="13.109375" style="123" customWidth="1"/>
    <col min="8" max="8" width="13.33203125" style="124" customWidth="1"/>
    <col min="9" max="16384" width="9.109375" style="124"/>
  </cols>
  <sheetData>
    <row r="1" spans="1:17" ht="15" customHeight="1" x14ac:dyDescent="0.3">
      <c r="A1" s="207" t="s">
        <v>154</v>
      </c>
      <c r="B1" s="207"/>
      <c r="C1" s="207"/>
      <c r="D1" s="207"/>
      <c r="E1" s="207"/>
      <c r="F1" s="207"/>
      <c r="G1" s="207"/>
    </row>
    <row r="2" spans="1:17" s="209" customFormat="1" ht="36.75" customHeight="1" x14ac:dyDescent="0.3">
      <c r="A2" s="125" t="s">
        <v>1</v>
      </c>
      <c r="B2" s="126"/>
      <c r="C2" s="128" t="s">
        <v>457</v>
      </c>
      <c r="D2" s="128"/>
      <c r="E2" s="128"/>
      <c r="F2" s="12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</row>
    <row r="3" spans="1:17" s="209" customFormat="1" ht="13.5" customHeight="1" x14ac:dyDescent="0.3">
      <c r="A3" s="125" t="s">
        <v>2</v>
      </c>
      <c r="B3" s="126"/>
      <c r="C3" s="210" t="s">
        <v>456</v>
      </c>
      <c r="D3" s="210"/>
      <c r="E3" s="126"/>
      <c r="F3" s="126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</row>
    <row r="4" spans="1:17" ht="7.5" customHeight="1" x14ac:dyDescent="0.3">
      <c r="A4" s="211"/>
      <c r="B4" s="211"/>
      <c r="C4" s="211"/>
      <c r="D4" s="211"/>
      <c r="E4" s="211"/>
      <c r="F4" s="211"/>
      <c r="G4" s="211"/>
    </row>
    <row r="5" spans="1:17" ht="45" customHeight="1" x14ac:dyDescent="0.3">
      <c r="A5" s="55" t="s">
        <v>66</v>
      </c>
      <c r="B5" s="55" t="s">
        <v>155</v>
      </c>
      <c r="C5" s="124"/>
      <c r="D5" s="124"/>
      <c r="E5" s="124"/>
      <c r="F5" s="124"/>
      <c r="G5" s="124"/>
    </row>
    <row r="6" spans="1:17" ht="37.5" customHeight="1" x14ac:dyDescent="0.3">
      <c r="A6" s="55"/>
      <c r="B6" s="55"/>
      <c r="C6" s="124"/>
      <c r="D6" s="124"/>
      <c r="E6" s="124"/>
      <c r="F6" s="124"/>
      <c r="G6" s="124"/>
    </row>
    <row r="7" spans="1:17" s="213" customFormat="1" ht="39.6" hidden="1" x14ac:dyDescent="0.3">
      <c r="A7" s="212" t="s">
        <v>119</v>
      </c>
      <c r="B7" s="212" t="s">
        <v>156</v>
      </c>
    </row>
    <row r="8" spans="1:17" x14ac:dyDescent="0.3">
      <c r="A8" s="82">
        <v>1</v>
      </c>
      <c r="B8" s="82">
        <v>2</v>
      </c>
      <c r="C8" s="124"/>
      <c r="D8" s="124"/>
      <c r="E8" s="124"/>
      <c r="F8" s="124"/>
      <c r="G8" s="124"/>
    </row>
    <row r="9" spans="1:17" x14ac:dyDescent="0.3">
      <c r="A9" s="214">
        <f>1</f>
        <v>1</v>
      </c>
      <c r="B9" s="153"/>
      <c r="C9" s="124"/>
      <c r="D9" s="124"/>
      <c r="E9" s="124"/>
      <c r="F9" s="124"/>
      <c r="G9" s="124"/>
    </row>
    <row r="10" spans="1:17" x14ac:dyDescent="0.3">
      <c r="A10" s="214">
        <f>A9+1</f>
        <v>2</v>
      </c>
      <c r="B10" s="153"/>
      <c r="C10" s="124"/>
      <c r="D10" s="124"/>
      <c r="E10" s="124"/>
      <c r="F10" s="124"/>
      <c r="G10" s="124"/>
    </row>
    <row r="11" spans="1:17" x14ac:dyDescent="0.3">
      <c r="A11" s="214">
        <f t="shared" ref="A11:A18" si="0">A10+1</f>
        <v>3</v>
      </c>
      <c r="B11" s="153"/>
      <c r="C11" s="124"/>
      <c r="D11" s="124"/>
      <c r="E11" s="124"/>
      <c r="F11" s="124"/>
      <c r="G11" s="124"/>
    </row>
    <row r="12" spans="1:17" x14ac:dyDescent="0.3">
      <c r="A12" s="214">
        <f t="shared" si="0"/>
        <v>4</v>
      </c>
      <c r="B12" s="153"/>
      <c r="C12" s="124"/>
      <c r="D12" s="124"/>
      <c r="E12" s="124"/>
      <c r="F12" s="124"/>
      <c r="G12" s="124"/>
    </row>
    <row r="13" spans="1:17" x14ac:dyDescent="0.3">
      <c r="A13" s="214">
        <f t="shared" si="0"/>
        <v>5</v>
      </c>
      <c r="B13" s="153"/>
      <c r="C13" s="124"/>
      <c r="D13" s="124"/>
      <c r="E13" s="124"/>
      <c r="F13" s="124"/>
      <c r="G13" s="124"/>
    </row>
    <row r="14" spans="1:17" x14ac:dyDescent="0.3">
      <c r="A14" s="214">
        <f t="shared" si="0"/>
        <v>6</v>
      </c>
      <c r="B14" s="153"/>
      <c r="C14" s="124"/>
      <c r="D14" s="124"/>
      <c r="E14" s="124"/>
      <c r="F14" s="124"/>
      <c r="G14" s="124"/>
    </row>
    <row r="15" spans="1:17" x14ac:dyDescent="0.3">
      <c r="A15" s="214">
        <f t="shared" si="0"/>
        <v>7</v>
      </c>
      <c r="B15" s="153"/>
      <c r="C15" s="124"/>
      <c r="D15" s="124"/>
      <c r="E15" s="124"/>
      <c r="F15" s="124"/>
      <c r="G15" s="124"/>
    </row>
    <row r="16" spans="1:17" x14ac:dyDescent="0.3">
      <c r="A16" s="214">
        <f t="shared" si="0"/>
        <v>8</v>
      </c>
      <c r="B16" s="153"/>
      <c r="C16" s="124"/>
      <c r="D16" s="124"/>
      <c r="E16" s="124"/>
      <c r="F16" s="124"/>
      <c r="G16" s="124"/>
    </row>
    <row r="17" spans="1:7" x14ac:dyDescent="0.3">
      <c r="A17" s="214">
        <f t="shared" si="0"/>
        <v>9</v>
      </c>
      <c r="B17" s="153"/>
      <c r="C17" s="124"/>
      <c r="D17" s="124"/>
      <c r="E17" s="124"/>
      <c r="F17" s="124"/>
      <c r="G17" s="124"/>
    </row>
    <row r="18" spans="1:7" x14ac:dyDescent="0.3">
      <c r="A18" s="214">
        <f t="shared" si="0"/>
        <v>10</v>
      </c>
      <c r="B18" s="153"/>
      <c r="C18" s="124"/>
      <c r="D18" s="124"/>
      <c r="E18" s="124"/>
      <c r="F18" s="124"/>
      <c r="G18" s="124"/>
    </row>
  </sheetData>
  <sheetProtection sheet="1" objects="1" scenarios="1" sort="0" autoFilter="0"/>
  <mergeCells count="5">
    <mergeCell ref="A1:G1"/>
    <mergeCell ref="C2:F2"/>
    <mergeCell ref="C3:D3"/>
    <mergeCell ref="A5:A6"/>
    <mergeCell ref="B5:B6"/>
  </mergeCells>
  <pageMargins left="0.75" right="0.75" top="1" bottom="1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9" sqref="A9"/>
    </sheetView>
  </sheetViews>
  <sheetFormatPr defaultColWidth="9" defaultRowHeight="15" x14ac:dyDescent="0.3"/>
  <cols>
    <col min="1" max="1" width="4.88671875" style="236" customWidth="1"/>
    <col min="2" max="3" width="21.88671875" style="236" customWidth="1"/>
    <col min="4" max="4" width="12.44140625" style="236" customWidth="1"/>
    <col min="5" max="6" width="21.33203125" style="236" customWidth="1"/>
    <col min="7" max="8" width="13.5546875" style="236" customWidth="1"/>
    <col min="9" max="9" width="16.33203125" style="236" customWidth="1"/>
    <col min="10" max="10" width="26.109375" style="237" customWidth="1"/>
    <col min="11" max="11" width="21.88671875" style="237" customWidth="1"/>
    <col min="12" max="16384" width="9" style="237"/>
  </cols>
  <sheetData>
    <row r="1" spans="1:11" s="215" customFormat="1" ht="14.4" x14ac:dyDescent="0.3">
      <c r="A1" s="207" t="s">
        <v>157</v>
      </c>
      <c r="B1" s="207"/>
      <c r="C1" s="207"/>
      <c r="D1" s="207"/>
      <c r="E1" s="207"/>
      <c r="F1" s="207"/>
      <c r="G1" s="207"/>
      <c r="H1" s="207"/>
      <c r="I1" s="207"/>
    </row>
    <row r="2" spans="1:11" s="124" customFormat="1" ht="20.25" customHeight="1" x14ac:dyDescent="0.3">
      <c r="A2" s="124" t="s">
        <v>1</v>
      </c>
      <c r="D2" s="216" t="s">
        <v>457</v>
      </c>
      <c r="E2" s="216"/>
      <c r="F2" s="216"/>
      <c r="G2" s="216"/>
      <c r="H2" s="216"/>
      <c r="I2" s="216"/>
      <c r="J2" s="216"/>
      <c r="K2" s="216"/>
    </row>
    <row r="3" spans="1:11" s="124" customFormat="1" ht="13.5" customHeight="1" x14ac:dyDescent="0.3">
      <c r="A3" s="124" t="s">
        <v>2</v>
      </c>
      <c r="D3" s="217" t="s">
        <v>456</v>
      </c>
      <c r="E3" s="217"/>
    </row>
    <row r="4" spans="1:11" s="124" customFormat="1" ht="7.5" customHeight="1" x14ac:dyDescent="0.3"/>
    <row r="5" spans="1:11" s="124" customFormat="1" ht="42.75" customHeight="1" x14ac:dyDescent="0.3">
      <c r="A5" s="218" t="s">
        <v>158</v>
      </c>
      <c r="B5" s="219" t="s">
        <v>159</v>
      </c>
      <c r="C5" s="220"/>
      <c r="D5" s="221"/>
      <c r="E5" s="25" t="s">
        <v>160</v>
      </c>
      <c r="F5" s="27"/>
      <c r="G5" s="219" t="s">
        <v>161</v>
      </c>
      <c r="H5" s="221"/>
      <c r="I5" s="218" t="s">
        <v>162</v>
      </c>
      <c r="J5" s="218" t="s">
        <v>163</v>
      </c>
      <c r="K5" s="218" t="s">
        <v>164</v>
      </c>
    </row>
    <row r="6" spans="1:11" s="124" customFormat="1" ht="57.75" customHeight="1" x14ac:dyDescent="0.3">
      <c r="A6" s="222"/>
      <c r="B6" s="223" t="s">
        <v>165</v>
      </c>
      <c r="C6" s="223" t="s">
        <v>25</v>
      </c>
      <c r="D6" s="223" t="s">
        <v>26</v>
      </c>
      <c r="E6" s="33" t="s">
        <v>166</v>
      </c>
      <c r="F6" s="33" t="s">
        <v>167</v>
      </c>
      <c r="G6" s="223" t="s">
        <v>168</v>
      </c>
      <c r="H6" s="223" t="s">
        <v>169</v>
      </c>
      <c r="I6" s="222"/>
      <c r="J6" s="222"/>
      <c r="K6" s="222"/>
    </row>
    <row r="7" spans="1:11" s="188" customFormat="1" ht="26.4" hidden="1" x14ac:dyDescent="0.3">
      <c r="A7" s="224"/>
      <c r="B7" s="1" t="s">
        <v>44</v>
      </c>
      <c r="C7" s="225"/>
      <c r="D7" s="225"/>
      <c r="E7" s="8" t="s">
        <v>121</v>
      </c>
      <c r="F7" s="8" t="s">
        <v>147</v>
      </c>
      <c r="G7" s="225"/>
      <c r="H7" s="225"/>
      <c r="I7" s="224"/>
      <c r="J7" s="224"/>
      <c r="K7" s="224"/>
    </row>
    <row r="8" spans="1:11" s="124" customFormat="1" ht="13.8" x14ac:dyDescent="0.3">
      <c r="A8" s="226">
        <v>1</v>
      </c>
      <c r="B8" s="226" t="s">
        <v>170</v>
      </c>
      <c r="C8" s="226" t="s">
        <v>171</v>
      </c>
      <c r="D8" s="226" t="s">
        <v>172</v>
      </c>
      <c r="E8" s="226" t="s">
        <v>45</v>
      </c>
      <c r="F8" s="226" t="s">
        <v>46</v>
      </c>
      <c r="G8" s="226">
        <v>4</v>
      </c>
      <c r="H8" s="226">
        <v>5</v>
      </c>
      <c r="I8" s="226">
        <v>6</v>
      </c>
      <c r="J8" s="226" t="s">
        <v>173</v>
      </c>
      <c r="K8" s="226" t="s">
        <v>174</v>
      </c>
    </row>
    <row r="9" spans="1:11" s="124" customFormat="1" ht="27.6" x14ac:dyDescent="0.3">
      <c r="A9" s="227">
        <f>1</f>
        <v>1</v>
      </c>
      <c r="B9" s="228" t="s">
        <v>379</v>
      </c>
      <c r="C9" s="228" t="s">
        <v>428</v>
      </c>
      <c r="D9" s="228" t="s">
        <v>429</v>
      </c>
      <c r="E9" s="228" t="s">
        <v>282</v>
      </c>
      <c r="F9" s="228" t="s">
        <v>282</v>
      </c>
      <c r="G9" s="229">
        <v>0</v>
      </c>
      <c r="H9" s="229">
        <v>0</v>
      </c>
      <c r="I9" s="229">
        <v>0</v>
      </c>
      <c r="J9" s="228" t="s">
        <v>430</v>
      </c>
      <c r="K9" s="230" t="s">
        <v>431</v>
      </c>
    </row>
    <row r="10" spans="1:11" s="124" customFormat="1" ht="27.6" x14ac:dyDescent="0.3">
      <c r="A10" s="227">
        <f>A9+1</f>
        <v>2</v>
      </c>
      <c r="B10" s="228" t="s">
        <v>289</v>
      </c>
      <c r="C10" s="228" t="s">
        <v>317</v>
      </c>
      <c r="D10" s="228" t="s">
        <v>281</v>
      </c>
      <c r="E10" s="228" t="s">
        <v>282</v>
      </c>
      <c r="F10" s="228" t="s">
        <v>282</v>
      </c>
      <c r="G10" s="229">
        <v>0</v>
      </c>
      <c r="H10" s="229">
        <v>0</v>
      </c>
      <c r="I10" s="229">
        <v>0</v>
      </c>
      <c r="J10" s="228" t="s">
        <v>432</v>
      </c>
      <c r="K10" s="230" t="s">
        <v>433</v>
      </c>
    </row>
    <row r="11" spans="1:11" s="124" customFormat="1" ht="13.8" x14ac:dyDescent="0.3">
      <c r="A11" s="227">
        <f>A10+1</f>
        <v>3</v>
      </c>
      <c r="B11" s="228"/>
      <c r="C11" s="228"/>
      <c r="D11" s="228"/>
      <c r="E11" s="228"/>
      <c r="F11" s="228"/>
      <c r="G11" s="229"/>
      <c r="H11" s="229"/>
      <c r="I11" s="229"/>
      <c r="J11" s="228"/>
      <c r="K11" s="230"/>
    </row>
    <row r="12" spans="1:11" s="124" customFormat="1" ht="13.8" x14ac:dyDescent="0.3">
      <c r="A12" s="227">
        <f t="shared" ref="A12:A18" si="0">A11+1</f>
        <v>4</v>
      </c>
      <c r="B12" s="228"/>
      <c r="C12" s="228"/>
      <c r="D12" s="228"/>
      <c r="E12" s="228"/>
      <c r="F12" s="228"/>
      <c r="G12" s="229"/>
      <c r="H12" s="229"/>
      <c r="I12" s="229"/>
      <c r="J12" s="228"/>
      <c r="K12" s="230"/>
    </row>
    <row r="13" spans="1:11" s="124" customFormat="1" ht="13.8" x14ac:dyDescent="0.3">
      <c r="A13" s="227">
        <f t="shared" si="0"/>
        <v>5</v>
      </c>
      <c r="B13" s="228"/>
      <c r="C13" s="228"/>
      <c r="D13" s="228"/>
      <c r="E13" s="228"/>
      <c r="F13" s="228"/>
      <c r="G13" s="229"/>
      <c r="H13" s="229"/>
      <c r="I13" s="229"/>
      <c r="J13" s="228"/>
      <c r="K13" s="230"/>
    </row>
    <row r="14" spans="1:11" s="124" customFormat="1" ht="13.8" x14ac:dyDescent="0.3">
      <c r="A14" s="227">
        <f t="shared" si="0"/>
        <v>6</v>
      </c>
      <c r="B14" s="228"/>
      <c r="C14" s="228"/>
      <c r="D14" s="228"/>
      <c r="E14" s="228"/>
      <c r="F14" s="228"/>
      <c r="G14" s="229"/>
      <c r="H14" s="229"/>
      <c r="I14" s="229"/>
      <c r="J14" s="228"/>
      <c r="K14" s="230"/>
    </row>
    <row r="15" spans="1:11" s="124" customFormat="1" ht="13.8" x14ac:dyDescent="0.3">
      <c r="A15" s="227">
        <f t="shared" si="0"/>
        <v>7</v>
      </c>
      <c r="B15" s="228"/>
      <c r="C15" s="228"/>
      <c r="D15" s="228"/>
      <c r="E15" s="228"/>
      <c r="F15" s="228"/>
      <c r="G15" s="229"/>
      <c r="H15" s="229"/>
      <c r="I15" s="229"/>
      <c r="J15" s="228"/>
      <c r="K15" s="230"/>
    </row>
    <row r="16" spans="1:11" s="124" customFormat="1" ht="13.8" x14ac:dyDescent="0.3">
      <c r="A16" s="227">
        <f t="shared" si="0"/>
        <v>8</v>
      </c>
      <c r="B16" s="228"/>
      <c r="C16" s="228"/>
      <c r="D16" s="228"/>
      <c r="E16" s="228"/>
      <c r="F16" s="228"/>
      <c r="G16" s="229"/>
      <c r="H16" s="229"/>
      <c r="I16" s="229"/>
      <c r="J16" s="228"/>
      <c r="K16" s="230"/>
    </row>
    <row r="17" spans="1:11" s="124" customFormat="1" ht="13.8" x14ac:dyDescent="0.3">
      <c r="A17" s="227">
        <f t="shared" si="0"/>
        <v>9</v>
      </c>
      <c r="B17" s="228"/>
      <c r="C17" s="228"/>
      <c r="D17" s="228"/>
      <c r="E17" s="228"/>
      <c r="F17" s="228"/>
      <c r="G17" s="229"/>
      <c r="H17" s="229"/>
      <c r="I17" s="229"/>
      <c r="J17" s="228"/>
      <c r="K17" s="230"/>
    </row>
    <row r="18" spans="1:11" s="124" customFormat="1" ht="13.8" x14ac:dyDescent="0.3">
      <c r="A18" s="227">
        <f t="shared" si="0"/>
        <v>10</v>
      </c>
      <c r="B18" s="228"/>
      <c r="C18" s="228"/>
      <c r="D18" s="228"/>
      <c r="E18" s="228"/>
      <c r="F18" s="228"/>
      <c r="G18" s="229"/>
      <c r="H18" s="229"/>
      <c r="I18" s="229"/>
      <c r="J18" s="228"/>
      <c r="K18" s="230"/>
    </row>
    <row r="19" spans="1:11" s="213" customFormat="1" ht="13.8" hidden="1" x14ac:dyDescent="0.3">
      <c r="A19" s="231"/>
      <c r="B19" s="232" t="s">
        <v>175</v>
      </c>
      <c r="C19" s="233"/>
      <c r="D19" s="233"/>
      <c r="E19" s="233"/>
      <c r="F19" s="233"/>
      <c r="G19" s="234"/>
      <c r="H19" s="234"/>
      <c r="I19" s="234"/>
      <c r="J19" s="233"/>
      <c r="K19" s="233"/>
    </row>
    <row r="20" spans="1:11" s="124" customFormat="1" ht="15" customHeight="1" x14ac:dyDescent="0.3">
      <c r="A20" s="235"/>
      <c r="B20" s="235" t="s">
        <v>55</v>
      </c>
      <c r="C20" s="235"/>
      <c r="D20" s="235"/>
      <c r="E20" s="235"/>
      <c r="F20" s="235"/>
      <c r="G20" s="229">
        <f>SUM(G9:G19)</f>
        <v>0</v>
      </c>
      <c r="H20" s="229">
        <f>SUM(H9:H19)</f>
        <v>0</v>
      </c>
      <c r="I20" s="229">
        <f>SUM(I9:I19)</f>
        <v>0</v>
      </c>
      <c r="J20" s="235"/>
      <c r="K20" s="235"/>
    </row>
    <row r="21" spans="1:11" s="124" customFormat="1" ht="13.8" x14ac:dyDescent="0.3"/>
    <row r="22" spans="1:11" s="124" customFormat="1" ht="13.8" x14ac:dyDescent="0.3"/>
    <row r="23" spans="1:11" s="124" customFormat="1" ht="13.8" x14ac:dyDescent="0.3"/>
    <row r="24" spans="1:11" s="124" customFormat="1" ht="13.8" x14ac:dyDescent="0.3"/>
    <row r="25" spans="1:11" s="124" customFormat="1" ht="13.8" x14ac:dyDescent="0.3"/>
    <row r="26" spans="1:11" s="124" customFormat="1" ht="13.8" x14ac:dyDescent="0.3"/>
    <row r="27" spans="1:11" s="124" customFormat="1" ht="13.8" x14ac:dyDescent="0.3"/>
    <row r="28" spans="1:11" s="124" customFormat="1" ht="13.8" x14ac:dyDescent="0.3"/>
    <row r="29" spans="1:11" s="124" customFormat="1" ht="13.8" x14ac:dyDescent="0.3"/>
    <row r="30" spans="1:11" s="124" customFormat="1" ht="13.8" x14ac:dyDescent="0.3"/>
    <row r="31" spans="1:11" s="124" customFormat="1" ht="13.8" x14ac:dyDescent="0.3"/>
    <row r="32" spans="1:11" s="124" customFormat="1" ht="13.8" x14ac:dyDescent="0.3"/>
  </sheetData>
  <sheetProtection sheet="1" objects="1" scenarios="1" sort="0" autoFilter="0"/>
  <mergeCells count="10">
    <mergeCell ref="A1:I1"/>
    <mergeCell ref="D2:K2"/>
    <mergeCell ref="D3:E3"/>
    <mergeCell ref="A5:A6"/>
    <mergeCell ref="B5:D5"/>
    <mergeCell ref="E5:F5"/>
    <mergeCell ref="G5:H5"/>
    <mergeCell ref="I5:I6"/>
    <mergeCell ref="J5:J6"/>
    <mergeCell ref="K5:K6"/>
  </mergeCells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"/>
  <sheetViews>
    <sheetView topLeftCell="B1" workbookViewId="0">
      <selection activeCell="B7" sqref="B7"/>
    </sheetView>
  </sheetViews>
  <sheetFormatPr defaultRowHeight="13.8" x14ac:dyDescent="0.3"/>
  <cols>
    <col min="1" max="1" width="31" style="124" hidden="1" customWidth="1"/>
    <col min="2" max="2" width="31" style="124" customWidth="1"/>
    <col min="3" max="3" width="33.33203125" style="124" customWidth="1"/>
    <col min="4" max="4" width="34.44140625" style="124" customWidth="1"/>
    <col min="5" max="5" width="29.5546875" style="124" customWidth="1"/>
    <col min="6" max="16384" width="8.88671875" style="124"/>
  </cols>
  <sheetData>
    <row r="1" spans="1:5" x14ac:dyDescent="0.3">
      <c r="B1" s="238" t="s">
        <v>176</v>
      </c>
    </row>
    <row r="2" spans="1:5" ht="6" customHeight="1" x14ac:dyDescent="0.3"/>
    <row r="3" spans="1:5" s="123" customFormat="1" ht="14.4" customHeight="1" x14ac:dyDescent="0.3">
      <c r="A3" s="23" t="s">
        <v>177</v>
      </c>
      <c r="B3" s="23"/>
      <c r="C3" s="239" t="s">
        <v>178</v>
      </c>
      <c r="D3" s="239" t="s">
        <v>179</v>
      </c>
      <c r="E3" s="239" t="s">
        <v>180</v>
      </c>
    </row>
    <row r="4" spans="1:5" s="123" customFormat="1" ht="61.2" customHeight="1" x14ac:dyDescent="0.3">
      <c r="A4" s="34" t="s">
        <v>141</v>
      </c>
      <c r="B4" s="34" t="s">
        <v>142</v>
      </c>
      <c r="C4" s="240"/>
      <c r="D4" s="240"/>
      <c r="E4" s="240"/>
    </row>
    <row r="5" spans="1:5" s="164" customFormat="1" ht="13.2" hidden="1" x14ac:dyDescent="0.3">
      <c r="A5" s="1" t="s">
        <v>121</v>
      </c>
      <c r="B5" s="1" t="s">
        <v>147</v>
      </c>
      <c r="C5" s="241"/>
      <c r="D5" s="241"/>
      <c r="E5" s="241"/>
    </row>
    <row r="6" spans="1:5" s="123" customFormat="1" ht="13.2" x14ac:dyDescent="0.3">
      <c r="A6" s="36" t="s">
        <v>181</v>
      </c>
      <c r="B6" s="36" t="s">
        <v>182</v>
      </c>
      <c r="C6" s="242">
        <v>1</v>
      </c>
      <c r="D6" s="242">
        <v>2</v>
      </c>
      <c r="E6" s="242">
        <v>3</v>
      </c>
    </row>
    <row r="7" spans="1:5" s="123" customFormat="1" ht="13.2" x14ac:dyDescent="0.3">
      <c r="A7" s="153" t="s">
        <v>282</v>
      </c>
      <c r="B7" s="153" t="s">
        <v>326</v>
      </c>
      <c r="C7" s="153" t="s">
        <v>434</v>
      </c>
      <c r="D7" s="153" t="s">
        <v>435</v>
      </c>
      <c r="E7" s="153" t="s">
        <v>436</v>
      </c>
    </row>
    <row r="8" spans="1:5" s="123" customFormat="1" ht="13.2" x14ac:dyDescent="0.3">
      <c r="A8" s="153" t="s">
        <v>282</v>
      </c>
      <c r="B8" s="153" t="s">
        <v>288</v>
      </c>
      <c r="C8" s="153" t="s">
        <v>437</v>
      </c>
      <c r="D8" s="153" t="s">
        <v>435</v>
      </c>
      <c r="E8" s="153" t="s">
        <v>438</v>
      </c>
    </row>
    <row r="9" spans="1:5" s="123" customFormat="1" ht="13.2" x14ac:dyDescent="0.3">
      <c r="A9" s="153" t="s">
        <v>282</v>
      </c>
      <c r="B9" s="153" t="s">
        <v>315</v>
      </c>
      <c r="C9" s="153" t="s">
        <v>437</v>
      </c>
      <c r="D9" s="153" t="s">
        <v>435</v>
      </c>
      <c r="E9" s="153" t="s">
        <v>438</v>
      </c>
    </row>
    <row r="10" spans="1:5" s="123" customFormat="1" ht="13.2" x14ac:dyDescent="0.3">
      <c r="A10" s="153" t="s">
        <v>282</v>
      </c>
      <c r="B10" s="153" t="s">
        <v>307</v>
      </c>
      <c r="C10" s="153" t="s">
        <v>439</v>
      </c>
      <c r="D10" s="153" t="s">
        <v>435</v>
      </c>
      <c r="E10" s="153" t="s">
        <v>440</v>
      </c>
    </row>
    <row r="11" spans="1:5" s="123" customFormat="1" ht="13.2" x14ac:dyDescent="0.3">
      <c r="A11" s="153" t="s">
        <v>282</v>
      </c>
      <c r="B11" s="153" t="s">
        <v>299</v>
      </c>
      <c r="C11" s="153" t="s">
        <v>441</v>
      </c>
      <c r="D11" s="153" t="s">
        <v>435</v>
      </c>
      <c r="E11" s="153" t="s">
        <v>442</v>
      </c>
    </row>
    <row r="12" spans="1:5" s="123" customFormat="1" ht="13.2" x14ac:dyDescent="0.3">
      <c r="A12" s="153" t="s">
        <v>282</v>
      </c>
      <c r="B12" s="153" t="s">
        <v>336</v>
      </c>
      <c r="C12" s="153" t="s">
        <v>443</v>
      </c>
      <c r="D12" s="153" t="s">
        <v>435</v>
      </c>
      <c r="E12" s="153" t="s">
        <v>444</v>
      </c>
    </row>
    <row r="13" spans="1:5" s="123" customFormat="1" ht="13.2" x14ac:dyDescent="0.3">
      <c r="A13" s="153" t="s">
        <v>282</v>
      </c>
      <c r="B13" s="153" t="s">
        <v>319</v>
      </c>
      <c r="C13" s="153" t="s">
        <v>445</v>
      </c>
      <c r="D13" s="153" t="s">
        <v>435</v>
      </c>
      <c r="E13" s="153" t="s">
        <v>446</v>
      </c>
    </row>
    <row r="14" spans="1:5" s="123" customFormat="1" ht="13.2" x14ac:dyDescent="0.3">
      <c r="A14" s="153" t="s">
        <v>282</v>
      </c>
      <c r="B14" s="153" t="s">
        <v>278</v>
      </c>
      <c r="C14" s="153" t="s">
        <v>447</v>
      </c>
      <c r="D14" s="153" t="s">
        <v>435</v>
      </c>
      <c r="E14" s="153" t="s">
        <v>448</v>
      </c>
    </row>
    <row r="15" spans="1:5" s="123" customFormat="1" ht="13.2" x14ac:dyDescent="0.3">
      <c r="A15" s="153" t="s">
        <v>282</v>
      </c>
      <c r="B15" s="153" t="s">
        <v>284</v>
      </c>
      <c r="C15" s="153" t="s">
        <v>441</v>
      </c>
      <c r="D15" s="153" t="s">
        <v>435</v>
      </c>
      <c r="E15" s="153" t="s">
        <v>442</v>
      </c>
    </row>
    <row r="16" spans="1:5" s="123" customFormat="1" ht="13.2" x14ac:dyDescent="0.3">
      <c r="A16" s="153" t="s">
        <v>282</v>
      </c>
      <c r="B16" s="153" t="s">
        <v>342</v>
      </c>
      <c r="C16" s="153" t="s">
        <v>449</v>
      </c>
      <c r="D16" s="153" t="s">
        <v>450</v>
      </c>
      <c r="E16" s="153" t="s">
        <v>451</v>
      </c>
    </row>
    <row r="17" spans="1:5" s="123" customFormat="1" ht="13.2" x14ac:dyDescent="0.3">
      <c r="A17" s="153" t="s">
        <v>282</v>
      </c>
      <c r="B17" s="153" t="s">
        <v>339</v>
      </c>
      <c r="C17" s="153" t="s">
        <v>443</v>
      </c>
      <c r="D17" s="153" t="s">
        <v>435</v>
      </c>
      <c r="E17" s="153" t="s">
        <v>444</v>
      </c>
    </row>
    <row r="18" spans="1:5" s="123" customFormat="1" ht="13.2" x14ac:dyDescent="0.3">
      <c r="A18" s="153" t="s">
        <v>282</v>
      </c>
      <c r="B18" s="153" t="s">
        <v>295</v>
      </c>
      <c r="C18" s="153" t="s">
        <v>439</v>
      </c>
      <c r="D18" s="153" t="s">
        <v>435</v>
      </c>
      <c r="E18" s="153" t="s">
        <v>440</v>
      </c>
    </row>
    <row r="19" spans="1:5" s="123" customFormat="1" ht="13.2" x14ac:dyDescent="0.3">
      <c r="A19" s="153" t="s">
        <v>282</v>
      </c>
      <c r="B19" s="153" t="s">
        <v>332</v>
      </c>
      <c r="C19" s="153" t="s">
        <v>441</v>
      </c>
      <c r="D19" s="153" t="s">
        <v>435</v>
      </c>
      <c r="E19" s="153" t="s">
        <v>442</v>
      </c>
    </row>
    <row r="20" spans="1:5" s="123" customFormat="1" ht="13.2" x14ac:dyDescent="0.3">
      <c r="A20" s="153" t="s">
        <v>282</v>
      </c>
      <c r="B20" s="153" t="s">
        <v>329</v>
      </c>
      <c r="C20" s="153" t="s">
        <v>452</v>
      </c>
      <c r="D20" s="153" t="s">
        <v>435</v>
      </c>
      <c r="E20" s="153" t="s">
        <v>453</v>
      </c>
    </row>
    <row r="21" spans="1:5" s="123" customFormat="1" ht="13.2" x14ac:dyDescent="0.3">
      <c r="A21" s="153" t="s">
        <v>282</v>
      </c>
      <c r="B21" s="153" t="s">
        <v>291</v>
      </c>
      <c r="C21" s="153" t="s">
        <v>437</v>
      </c>
      <c r="D21" s="153" t="s">
        <v>435</v>
      </c>
      <c r="E21" s="153" t="s">
        <v>438</v>
      </c>
    </row>
    <row r="22" spans="1:5" s="123" customFormat="1" ht="13.2" x14ac:dyDescent="0.3">
      <c r="A22" s="153" t="s">
        <v>282</v>
      </c>
      <c r="B22" s="153" t="s">
        <v>303</v>
      </c>
      <c r="C22" s="153" t="s">
        <v>445</v>
      </c>
      <c r="D22" s="153" t="s">
        <v>435</v>
      </c>
      <c r="E22" s="153" t="s">
        <v>446</v>
      </c>
    </row>
    <row r="23" spans="1:5" s="123" customFormat="1" ht="13.2" x14ac:dyDescent="0.3">
      <c r="A23" s="153" t="s">
        <v>282</v>
      </c>
      <c r="B23" s="153" t="s">
        <v>311</v>
      </c>
      <c r="C23" s="153" t="s">
        <v>452</v>
      </c>
      <c r="D23" s="153" t="s">
        <v>435</v>
      </c>
      <c r="E23" s="153" t="s">
        <v>453</v>
      </c>
    </row>
    <row r="24" spans="1:5" s="123" customFormat="1" ht="13.2" x14ac:dyDescent="0.3">
      <c r="A24" s="153" t="s">
        <v>282</v>
      </c>
      <c r="B24" s="153" t="s">
        <v>322</v>
      </c>
      <c r="C24" s="153" t="s">
        <v>454</v>
      </c>
      <c r="D24" s="153" t="s">
        <v>435</v>
      </c>
      <c r="E24" s="153" t="s">
        <v>455</v>
      </c>
    </row>
    <row r="25" spans="1:5" s="123" customFormat="1" ht="13.2" x14ac:dyDescent="0.3">
      <c r="A25" s="153"/>
      <c r="B25" s="153"/>
      <c r="C25" s="153"/>
      <c r="D25" s="153"/>
      <c r="E25" s="153"/>
    </row>
    <row r="26" spans="1:5" s="123" customFormat="1" ht="13.2" x14ac:dyDescent="0.3">
      <c r="A26" s="153"/>
      <c r="B26" s="153"/>
      <c r="C26" s="153"/>
      <c r="D26" s="153"/>
      <c r="E26" s="153"/>
    </row>
    <row r="27" spans="1:5" s="123" customFormat="1" ht="13.2" x14ac:dyDescent="0.3">
      <c r="A27" s="153"/>
      <c r="B27" s="153"/>
      <c r="C27" s="153"/>
      <c r="D27" s="153"/>
      <c r="E27" s="153"/>
    </row>
    <row r="28" spans="1:5" s="123" customFormat="1" ht="13.2" x14ac:dyDescent="0.3"/>
  </sheetData>
  <sheetProtection sheet="1" objects="1" scenarios="1" sort="0" autoFilter="0"/>
  <mergeCells count="4">
    <mergeCell ref="A3:B3"/>
    <mergeCell ref="C3:C4"/>
    <mergeCell ref="D3:D4"/>
    <mergeCell ref="E3:E4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opLeftCell="A31" workbookViewId="0">
      <selection activeCell="A55" sqref="A55"/>
    </sheetView>
  </sheetViews>
  <sheetFormatPr defaultColWidth="9.109375" defaultRowHeight="13.8" x14ac:dyDescent="0.25"/>
  <cols>
    <col min="1" max="1" width="24" style="243" customWidth="1"/>
    <col min="2" max="2" width="4.6640625" style="243" customWidth="1"/>
    <col min="3" max="4" width="9.109375" style="243"/>
    <col min="5" max="5" width="75.5546875" style="243" customWidth="1"/>
    <col min="6" max="6" width="27.109375" style="243" customWidth="1"/>
    <col min="7" max="16384" width="9.109375" style="243"/>
  </cols>
  <sheetData>
    <row r="1" spans="1:9" x14ac:dyDescent="0.25">
      <c r="A1" s="243" t="s">
        <v>183</v>
      </c>
      <c r="B1" s="243" t="s">
        <v>184</v>
      </c>
      <c r="C1" s="243" t="s">
        <v>185</v>
      </c>
      <c r="D1" s="243" t="s">
        <v>186</v>
      </c>
      <c r="E1" s="243" t="s">
        <v>187</v>
      </c>
      <c r="F1" s="243" t="s">
        <v>188</v>
      </c>
      <c r="G1" s="243" t="s">
        <v>184</v>
      </c>
      <c r="H1" s="243" t="s">
        <v>185</v>
      </c>
      <c r="I1" s="243" t="s">
        <v>189</v>
      </c>
    </row>
    <row r="3" spans="1:9" x14ac:dyDescent="0.25">
      <c r="A3" s="244" t="s">
        <v>190</v>
      </c>
      <c r="F3" s="243" t="s">
        <v>191</v>
      </c>
      <c r="G3" s="243" t="s">
        <v>192</v>
      </c>
      <c r="H3" s="243" t="s">
        <v>193</v>
      </c>
    </row>
    <row r="4" spans="1:9" x14ac:dyDescent="0.25">
      <c r="A4" s="243" t="s">
        <v>194</v>
      </c>
      <c r="B4" s="243" t="s">
        <v>195</v>
      </c>
      <c r="C4" s="243">
        <v>0</v>
      </c>
      <c r="D4" s="243" t="s">
        <v>196</v>
      </c>
      <c r="E4" s="243" t="s">
        <v>197</v>
      </c>
      <c r="I4" s="243" t="s">
        <v>198</v>
      </c>
    </row>
    <row r="5" spans="1:9" x14ac:dyDescent="0.25">
      <c r="A5" s="243" t="s">
        <v>199</v>
      </c>
      <c r="B5" s="243" t="s">
        <v>195</v>
      </c>
      <c r="C5" s="243">
        <v>0</v>
      </c>
      <c r="D5" s="243" t="s">
        <v>196</v>
      </c>
      <c r="E5" s="243" t="s">
        <v>200</v>
      </c>
      <c r="I5" s="243" t="s">
        <v>198</v>
      </c>
    </row>
    <row r="6" spans="1:9" x14ac:dyDescent="0.25">
      <c r="A6" s="243" t="s">
        <v>201</v>
      </c>
      <c r="B6" s="243" t="s">
        <v>195</v>
      </c>
      <c r="C6" s="243">
        <v>0</v>
      </c>
      <c r="D6" s="243" t="s">
        <v>196</v>
      </c>
      <c r="E6" s="243" t="s">
        <v>202</v>
      </c>
      <c r="I6" s="243" t="s">
        <v>203</v>
      </c>
    </row>
    <row r="7" spans="1:9" x14ac:dyDescent="0.25">
      <c r="A7" s="243" t="s">
        <v>204</v>
      </c>
      <c r="B7" s="243" t="s">
        <v>195</v>
      </c>
      <c r="C7" s="243">
        <v>0</v>
      </c>
      <c r="D7" s="243" t="s">
        <v>196</v>
      </c>
      <c r="E7" s="243" t="s">
        <v>205</v>
      </c>
      <c r="I7" s="243" t="s">
        <v>203</v>
      </c>
    </row>
    <row r="9" spans="1:9" x14ac:dyDescent="0.25">
      <c r="A9" s="245" t="s">
        <v>206</v>
      </c>
    </row>
    <row r="10" spans="1:9" x14ac:dyDescent="0.25">
      <c r="A10" s="243" t="s">
        <v>199</v>
      </c>
      <c r="B10" s="243" t="s">
        <v>195</v>
      </c>
      <c r="C10" s="243">
        <v>0</v>
      </c>
    </row>
    <row r="11" spans="1:9" x14ac:dyDescent="0.25">
      <c r="A11" s="243" t="s">
        <v>207</v>
      </c>
      <c r="B11" s="243" t="s">
        <v>195</v>
      </c>
      <c r="C11" s="243">
        <v>0</v>
      </c>
    </row>
    <row r="12" spans="1:9" x14ac:dyDescent="0.25">
      <c r="A12" s="243" t="s">
        <v>208</v>
      </c>
      <c r="B12" s="243" t="s">
        <v>195</v>
      </c>
      <c r="C12" s="243">
        <v>0</v>
      </c>
      <c r="E12" s="243" t="s">
        <v>209</v>
      </c>
      <c r="I12" s="243" t="s">
        <v>203</v>
      </c>
    </row>
    <row r="13" spans="1:9" s="246" customFormat="1" x14ac:dyDescent="0.25">
      <c r="A13" s="246" t="s">
        <v>210</v>
      </c>
      <c r="B13" s="246" t="s">
        <v>195</v>
      </c>
      <c r="C13" s="246">
        <v>0</v>
      </c>
      <c r="E13" s="246" t="s">
        <v>211</v>
      </c>
      <c r="F13" s="246" t="s">
        <v>212</v>
      </c>
      <c r="G13" s="246" t="s">
        <v>195</v>
      </c>
      <c r="H13" s="246">
        <v>0</v>
      </c>
    </row>
    <row r="14" spans="1:9" s="246" customFormat="1" x14ac:dyDescent="0.25">
      <c r="A14" s="246" t="s">
        <v>213</v>
      </c>
      <c r="B14" s="246" t="s">
        <v>214</v>
      </c>
      <c r="C14" s="246">
        <v>1901</v>
      </c>
      <c r="E14" s="246" t="s">
        <v>215</v>
      </c>
      <c r="F14" s="246" t="s">
        <v>213</v>
      </c>
      <c r="G14" s="246" t="s">
        <v>195</v>
      </c>
      <c r="H14" s="246">
        <v>0</v>
      </c>
    </row>
    <row r="15" spans="1:9" s="246" customFormat="1" x14ac:dyDescent="0.25">
      <c r="A15" s="246" t="s">
        <v>213</v>
      </c>
      <c r="B15" s="246" t="s">
        <v>216</v>
      </c>
      <c r="C15" s="246" t="s">
        <v>217</v>
      </c>
      <c r="E15" s="246" t="s">
        <v>218</v>
      </c>
      <c r="F15" s="246" t="s">
        <v>213</v>
      </c>
      <c r="G15" s="246" t="s">
        <v>195</v>
      </c>
      <c r="H15" s="246">
        <v>0</v>
      </c>
    </row>
    <row r="16" spans="1:9" s="246" customFormat="1" x14ac:dyDescent="0.25">
      <c r="A16" s="246" t="s">
        <v>219</v>
      </c>
      <c r="B16" s="246" t="s">
        <v>195</v>
      </c>
      <c r="C16" s="246">
        <v>0</v>
      </c>
      <c r="E16" s="246" t="s">
        <v>220</v>
      </c>
      <c r="F16" s="246" t="s">
        <v>221</v>
      </c>
      <c r="G16" s="246" t="s">
        <v>192</v>
      </c>
      <c r="H16" s="246" t="s">
        <v>193</v>
      </c>
    </row>
    <row r="17" spans="1:9" s="246" customFormat="1" x14ac:dyDescent="0.25"/>
    <row r="18" spans="1:9" s="247" customFormat="1" x14ac:dyDescent="0.25">
      <c r="A18" s="245" t="s">
        <v>206</v>
      </c>
      <c r="F18" s="247" t="s">
        <v>217</v>
      </c>
      <c r="G18" s="247" t="s">
        <v>214</v>
      </c>
      <c r="H18" s="247">
        <v>2020</v>
      </c>
    </row>
    <row r="19" spans="1:9" s="246" customFormat="1" x14ac:dyDescent="0.25">
      <c r="A19" s="246" t="s">
        <v>222</v>
      </c>
      <c r="B19" s="246" t="s">
        <v>195</v>
      </c>
      <c r="C19" s="246">
        <v>0</v>
      </c>
      <c r="E19" s="246" t="s">
        <v>223</v>
      </c>
      <c r="I19" s="246" t="s">
        <v>203</v>
      </c>
    </row>
    <row r="20" spans="1:9" s="246" customFormat="1" x14ac:dyDescent="0.25">
      <c r="A20" s="246" t="s">
        <v>224</v>
      </c>
      <c r="B20" s="246" t="s">
        <v>195</v>
      </c>
      <c r="C20" s="246">
        <v>0</v>
      </c>
      <c r="E20" s="246" t="s">
        <v>223</v>
      </c>
      <c r="I20" s="246" t="s">
        <v>203</v>
      </c>
    </row>
    <row r="21" spans="1:9" s="246" customFormat="1" x14ac:dyDescent="0.25">
      <c r="A21" s="246" t="s">
        <v>225</v>
      </c>
      <c r="B21" s="246" t="s">
        <v>214</v>
      </c>
      <c r="C21" s="246" t="s">
        <v>226</v>
      </c>
      <c r="E21" s="246" t="s">
        <v>227</v>
      </c>
      <c r="I21" s="246" t="s">
        <v>203</v>
      </c>
    </row>
    <row r="22" spans="1:9" s="246" customFormat="1" x14ac:dyDescent="0.25">
      <c r="A22" s="246" t="s">
        <v>228</v>
      </c>
      <c r="B22" s="246" t="s">
        <v>195</v>
      </c>
      <c r="C22" s="246">
        <v>0</v>
      </c>
      <c r="E22" s="246" t="s">
        <v>229</v>
      </c>
      <c r="F22" s="246" t="s">
        <v>230</v>
      </c>
      <c r="G22" s="246" t="s">
        <v>195</v>
      </c>
      <c r="H22" s="246">
        <v>0</v>
      </c>
      <c r="I22" s="246" t="s">
        <v>203</v>
      </c>
    </row>
    <row r="23" spans="1:9" s="246" customFormat="1" x14ac:dyDescent="0.25">
      <c r="A23" s="246" t="s">
        <v>231</v>
      </c>
      <c r="B23" s="246" t="s">
        <v>195</v>
      </c>
      <c r="C23" s="246">
        <v>0</v>
      </c>
      <c r="E23" s="246" t="s">
        <v>232</v>
      </c>
      <c r="I23" s="246" t="s">
        <v>198</v>
      </c>
    </row>
    <row r="24" spans="1:9" s="246" customFormat="1" x14ac:dyDescent="0.25">
      <c r="A24" s="246" t="s">
        <v>233</v>
      </c>
      <c r="B24" s="246" t="s">
        <v>195</v>
      </c>
      <c r="C24" s="246">
        <v>0</v>
      </c>
      <c r="E24" s="246" t="s">
        <v>232</v>
      </c>
      <c r="I24" s="246" t="s">
        <v>203</v>
      </c>
    </row>
    <row r="25" spans="1:9" s="246" customFormat="1" x14ac:dyDescent="0.25">
      <c r="A25" s="246" t="s">
        <v>234</v>
      </c>
      <c r="B25" s="246" t="s">
        <v>214</v>
      </c>
      <c r="C25" s="246" t="s">
        <v>235</v>
      </c>
      <c r="E25" s="246" t="s">
        <v>227</v>
      </c>
      <c r="I25" s="246" t="s">
        <v>203</v>
      </c>
    </row>
    <row r="26" spans="1:9" s="246" customFormat="1" x14ac:dyDescent="0.25">
      <c r="A26" s="246" t="s">
        <v>236</v>
      </c>
      <c r="B26" s="246" t="s">
        <v>214</v>
      </c>
      <c r="C26" s="246" t="s">
        <v>237</v>
      </c>
      <c r="E26" s="246" t="s">
        <v>227</v>
      </c>
      <c r="I26" s="246" t="s">
        <v>203</v>
      </c>
    </row>
    <row r="27" spans="1:9" s="246" customFormat="1" x14ac:dyDescent="0.25">
      <c r="A27" s="246" t="s">
        <v>238</v>
      </c>
      <c r="B27" s="246" t="s">
        <v>214</v>
      </c>
      <c r="C27" s="246" t="s">
        <v>239</v>
      </c>
      <c r="E27" s="246" t="s">
        <v>227</v>
      </c>
      <c r="I27" s="246" t="s">
        <v>203</v>
      </c>
    </row>
    <row r="28" spans="1:9" s="246" customFormat="1" x14ac:dyDescent="0.25">
      <c r="A28" s="246" t="s">
        <v>240</v>
      </c>
      <c r="B28" s="246" t="s">
        <v>195</v>
      </c>
      <c r="C28" s="246">
        <v>0</v>
      </c>
      <c r="E28" s="246" t="s">
        <v>229</v>
      </c>
      <c r="F28" s="246" t="s">
        <v>233</v>
      </c>
      <c r="G28" s="246" t="s">
        <v>195</v>
      </c>
      <c r="H28" s="246">
        <v>0</v>
      </c>
      <c r="I28" s="246" t="s">
        <v>203</v>
      </c>
    </row>
    <row r="29" spans="1:9" s="246" customFormat="1" x14ac:dyDescent="0.25">
      <c r="A29" s="246" t="s">
        <v>241</v>
      </c>
      <c r="B29" s="246" t="s">
        <v>195</v>
      </c>
      <c r="C29" s="246">
        <v>0</v>
      </c>
      <c r="E29" s="246" t="s">
        <v>242</v>
      </c>
      <c r="I29" s="246" t="s">
        <v>203</v>
      </c>
    </row>
    <row r="30" spans="1:9" s="246" customFormat="1" x14ac:dyDescent="0.25">
      <c r="A30" s="246" t="s">
        <v>243</v>
      </c>
      <c r="B30" s="246" t="s">
        <v>195</v>
      </c>
      <c r="C30" s="246">
        <v>0</v>
      </c>
      <c r="E30" s="246" t="s">
        <v>242</v>
      </c>
      <c r="I30" s="246" t="s">
        <v>203</v>
      </c>
    </row>
    <row r="31" spans="1:9" s="246" customFormat="1" x14ac:dyDescent="0.25">
      <c r="A31" s="246" t="s">
        <v>244</v>
      </c>
      <c r="B31" s="246" t="s">
        <v>214</v>
      </c>
      <c r="C31" s="246" t="s">
        <v>245</v>
      </c>
      <c r="E31" s="246" t="s">
        <v>227</v>
      </c>
      <c r="I31" s="246" t="s">
        <v>203</v>
      </c>
    </row>
    <row r="32" spans="1:9" s="246" customFormat="1" x14ac:dyDescent="0.25">
      <c r="A32" s="246" t="s">
        <v>246</v>
      </c>
      <c r="B32" s="246" t="s">
        <v>195</v>
      </c>
      <c r="C32" s="246">
        <v>0</v>
      </c>
      <c r="E32" s="246" t="s">
        <v>229</v>
      </c>
      <c r="F32" s="246" t="s">
        <v>247</v>
      </c>
      <c r="G32" s="246" t="s">
        <v>195</v>
      </c>
      <c r="H32" s="246">
        <v>0</v>
      </c>
      <c r="I32" s="246" t="s">
        <v>203</v>
      </c>
    </row>
    <row r="33" spans="1:10" s="246" customFormat="1" x14ac:dyDescent="0.25"/>
    <row r="35" spans="1:10" x14ac:dyDescent="0.25">
      <c r="A35" s="245" t="s">
        <v>248</v>
      </c>
    </row>
    <row r="36" spans="1:10" x14ac:dyDescent="0.25">
      <c r="A36" s="243" t="s">
        <v>199</v>
      </c>
      <c r="B36" s="243" t="s">
        <v>195</v>
      </c>
      <c r="C36" s="243">
        <v>0</v>
      </c>
    </row>
    <row r="37" spans="1:10" x14ac:dyDescent="0.25">
      <c r="A37" s="243" t="s">
        <v>207</v>
      </c>
      <c r="B37" s="243" t="s">
        <v>195</v>
      </c>
      <c r="C37" s="243">
        <v>0</v>
      </c>
    </row>
    <row r="38" spans="1:10" x14ac:dyDescent="0.25">
      <c r="A38" s="243" t="s">
        <v>208</v>
      </c>
      <c r="B38" s="243" t="s">
        <v>195</v>
      </c>
      <c r="C38" s="243">
        <v>0</v>
      </c>
      <c r="E38" s="243" t="s">
        <v>209</v>
      </c>
      <c r="I38" s="243" t="s">
        <v>203</v>
      </c>
    </row>
    <row r="39" spans="1:10" x14ac:dyDescent="0.25">
      <c r="A39" s="243" t="s">
        <v>212</v>
      </c>
      <c r="B39" s="243" t="s">
        <v>195</v>
      </c>
      <c r="C39" s="243">
        <v>0</v>
      </c>
      <c r="E39" s="243" t="s">
        <v>249</v>
      </c>
      <c r="I39" s="243" t="s">
        <v>203</v>
      </c>
      <c r="J39" s="243" t="s">
        <v>250</v>
      </c>
    </row>
    <row r="40" spans="1:10" x14ac:dyDescent="0.25">
      <c r="A40" s="243" t="s">
        <v>251</v>
      </c>
      <c r="B40" s="243" t="s">
        <v>195</v>
      </c>
      <c r="C40" s="243">
        <v>0</v>
      </c>
      <c r="E40" s="243" t="s">
        <v>252</v>
      </c>
      <c r="I40" s="243" t="s">
        <v>203</v>
      </c>
      <c r="J40" s="243" t="s">
        <v>250</v>
      </c>
    </row>
    <row r="41" spans="1:10" x14ac:dyDescent="0.25">
      <c r="A41" s="243" t="s">
        <v>253</v>
      </c>
      <c r="B41" s="243" t="s">
        <v>192</v>
      </c>
      <c r="C41" s="243">
        <v>0</v>
      </c>
      <c r="E41" s="243" t="s">
        <v>254</v>
      </c>
      <c r="F41" s="243" t="s">
        <v>255</v>
      </c>
      <c r="G41" s="243" t="s">
        <v>192</v>
      </c>
      <c r="H41" s="243">
        <v>0</v>
      </c>
    </row>
    <row r="42" spans="1:10" x14ac:dyDescent="0.25">
      <c r="A42" s="243" t="s">
        <v>256</v>
      </c>
      <c r="B42" s="243" t="s">
        <v>195</v>
      </c>
      <c r="C42" s="243">
        <v>0</v>
      </c>
      <c r="E42" s="243" t="s">
        <v>257</v>
      </c>
      <c r="I42" s="243" t="s">
        <v>203</v>
      </c>
      <c r="J42" s="243" t="s">
        <v>250</v>
      </c>
    </row>
    <row r="43" spans="1:10" s="246" customFormat="1" x14ac:dyDescent="0.25">
      <c r="A43" s="246" t="s">
        <v>213</v>
      </c>
      <c r="B43" s="246" t="s">
        <v>214</v>
      </c>
      <c r="C43" s="246">
        <v>1901</v>
      </c>
      <c r="E43" s="246" t="s">
        <v>215</v>
      </c>
      <c r="F43" s="246" t="s">
        <v>213</v>
      </c>
      <c r="G43" s="246" t="s">
        <v>195</v>
      </c>
      <c r="H43" s="246">
        <v>0</v>
      </c>
    </row>
    <row r="44" spans="1:10" s="246" customFormat="1" x14ac:dyDescent="0.25">
      <c r="A44" s="246" t="s">
        <v>213</v>
      </c>
      <c r="B44" s="246" t="s">
        <v>216</v>
      </c>
      <c r="C44" s="246" t="s">
        <v>217</v>
      </c>
      <c r="E44" s="246" t="s">
        <v>218</v>
      </c>
      <c r="F44" s="246" t="s">
        <v>213</v>
      </c>
      <c r="G44" s="246" t="s">
        <v>195</v>
      </c>
      <c r="H44" s="246">
        <v>0</v>
      </c>
    </row>
    <row r="45" spans="1:10" s="246" customFormat="1" x14ac:dyDescent="0.25">
      <c r="A45" s="246" t="s">
        <v>219</v>
      </c>
      <c r="B45" s="246" t="s">
        <v>195</v>
      </c>
      <c r="C45" s="246">
        <v>0</v>
      </c>
      <c r="E45" s="246" t="s">
        <v>220</v>
      </c>
      <c r="F45" s="246" t="s">
        <v>221</v>
      </c>
      <c r="G45" s="246" t="s">
        <v>192</v>
      </c>
      <c r="H45" s="246" t="s">
        <v>193</v>
      </c>
    </row>
    <row r="47" spans="1:10" s="247" customFormat="1" x14ac:dyDescent="0.25">
      <c r="A47" s="245" t="s">
        <v>248</v>
      </c>
      <c r="F47" s="247" t="s">
        <v>217</v>
      </c>
      <c r="G47" s="247" t="s">
        <v>214</v>
      </c>
      <c r="H47" s="247">
        <v>2020</v>
      </c>
    </row>
    <row r="48" spans="1:10" s="246" customFormat="1" x14ac:dyDescent="0.25">
      <c r="A48" s="246" t="s">
        <v>258</v>
      </c>
      <c r="B48" s="246" t="s">
        <v>195</v>
      </c>
      <c r="C48" s="246">
        <v>0</v>
      </c>
      <c r="E48" s="246" t="s">
        <v>232</v>
      </c>
      <c r="I48" s="246" t="s">
        <v>203</v>
      </c>
    </row>
    <row r="49" spans="1:9" s="246" customFormat="1" x14ac:dyDescent="0.25">
      <c r="A49" s="246" t="s">
        <v>259</v>
      </c>
      <c r="B49" s="246" t="s">
        <v>195</v>
      </c>
      <c r="C49" s="246">
        <v>0</v>
      </c>
      <c r="E49" s="246" t="s">
        <v>232</v>
      </c>
      <c r="I49" s="246" t="s">
        <v>203</v>
      </c>
    </row>
    <row r="50" spans="1:9" s="246" customFormat="1" x14ac:dyDescent="0.25">
      <c r="A50" s="246" t="s">
        <v>234</v>
      </c>
      <c r="B50" s="246" t="s">
        <v>214</v>
      </c>
      <c r="C50" s="246" t="s">
        <v>235</v>
      </c>
      <c r="E50" s="246" t="s">
        <v>227</v>
      </c>
      <c r="I50" s="246" t="s">
        <v>203</v>
      </c>
    </row>
    <row r="51" spans="1:9" s="246" customFormat="1" x14ac:dyDescent="0.25">
      <c r="A51" s="246" t="s">
        <v>236</v>
      </c>
      <c r="B51" s="246" t="s">
        <v>214</v>
      </c>
      <c r="C51" s="246" t="s">
        <v>237</v>
      </c>
      <c r="E51" s="246" t="s">
        <v>227</v>
      </c>
      <c r="I51" s="246" t="s">
        <v>203</v>
      </c>
    </row>
    <row r="52" spans="1:9" s="246" customFormat="1" x14ac:dyDescent="0.25">
      <c r="A52" s="246" t="s">
        <v>238</v>
      </c>
      <c r="B52" s="246" t="s">
        <v>214</v>
      </c>
      <c r="C52" s="246" t="s">
        <v>239</v>
      </c>
      <c r="E52" s="246" t="s">
        <v>227</v>
      </c>
      <c r="I52" s="246" t="s">
        <v>203</v>
      </c>
    </row>
    <row r="53" spans="1:9" s="246" customFormat="1" x14ac:dyDescent="0.25">
      <c r="A53" s="246" t="s">
        <v>240</v>
      </c>
      <c r="B53" s="246" t="s">
        <v>195</v>
      </c>
      <c r="C53" s="246">
        <v>0</v>
      </c>
      <c r="E53" s="246" t="s">
        <v>229</v>
      </c>
      <c r="F53" s="246" t="s">
        <v>233</v>
      </c>
      <c r="G53" s="246" t="s">
        <v>195</v>
      </c>
      <c r="H53" s="246">
        <v>0</v>
      </c>
      <c r="I53" s="246" t="s">
        <v>203</v>
      </c>
    </row>
    <row r="54" spans="1:9" s="246" customFormat="1" x14ac:dyDescent="0.25">
      <c r="A54" s="246" t="s">
        <v>241</v>
      </c>
      <c r="B54" s="246" t="s">
        <v>195</v>
      </c>
      <c r="C54" s="246">
        <v>0</v>
      </c>
      <c r="E54" s="246" t="s">
        <v>242</v>
      </c>
      <c r="I54" s="246" t="s">
        <v>203</v>
      </c>
    </row>
    <row r="55" spans="1:9" s="246" customFormat="1" x14ac:dyDescent="0.25">
      <c r="A55" s="246" t="s">
        <v>243</v>
      </c>
      <c r="B55" s="246" t="s">
        <v>195</v>
      </c>
      <c r="C55" s="246">
        <v>0</v>
      </c>
      <c r="E55" s="246" t="s">
        <v>242</v>
      </c>
      <c r="I55" s="246" t="s">
        <v>203</v>
      </c>
    </row>
    <row r="56" spans="1:9" s="246" customFormat="1" x14ac:dyDescent="0.25">
      <c r="A56" s="246" t="s">
        <v>244</v>
      </c>
      <c r="B56" s="246" t="s">
        <v>214</v>
      </c>
      <c r="C56" s="246" t="s">
        <v>245</v>
      </c>
      <c r="E56" s="246" t="s">
        <v>227</v>
      </c>
      <c r="I56" s="246" t="s">
        <v>203</v>
      </c>
    </row>
    <row r="57" spans="1:9" s="246" customFormat="1" x14ac:dyDescent="0.25">
      <c r="A57" s="246" t="s">
        <v>246</v>
      </c>
      <c r="B57" s="246" t="s">
        <v>195</v>
      </c>
      <c r="C57" s="246">
        <v>0</v>
      </c>
      <c r="E57" s="246" t="s">
        <v>229</v>
      </c>
      <c r="F57" s="246" t="s">
        <v>247</v>
      </c>
      <c r="G57" s="246" t="s">
        <v>195</v>
      </c>
      <c r="H57" s="246">
        <v>0</v>
      </c>
      <c r="I57" s="246" t="s">
        <v>203</v>
      </c>
    </row>
    <row r="59" spans="1:9" x14ac:dyDescent="0.25">
      <c r="A59" s="245" t="s">
        <v>260</v>
      </c>
    </row>
    <row r="60" spans="1:9" x14ac:dyDescent="0.25">
      <c r="A60" s="243" t="s">
        <v>261</v>
      </c>
      <c r="B60" s="243" t="s">
        <v>192</v>
      </c>
      <c r="C60" s="243" t="s">
        <v>262</v>
      </c>
      <c r="E60" s="243" t="s">
        <v>263</v>
      </c>
    </row>
    <row r="61" spans="1:9" x14ac:dyDescent="0.25">
      <c r="A61" s="243" t="s">
        <v>212</v>
      </c>
      <c r="B61" s="243" t="s">
        <v>214</v>
      </c>
      <c r="C61" s="243" t="s">
        <v>264</v>
      </c>
    </row>
    <row r="63" spans="1:9" x14ac:dyDescent="0.25">
      <c r="A63" s="245" t="s">
        <v>265</v>
      </c>
    </row>
    <row r="64" spans="1:9" x14ac:dyDescent="0.25">
      <c r="A64" s="243" t="s">
        <v>266</v>
      </c>
      <c r="B64" s="243" t="s">
        <v>267</v>
      </c>
      <c r="C64" s="243" t="s">
        <v>268</v>
      </c>
      <c r="E64" s="243" t="s">
        <v>269</v>
      </c>
    </row>
    <row r="65" spans="1:5" x14ac:dyDescent="0.25">
      <c r="A65" s="243" t="s">
        <v>270</v>
      </c>
      <c r="B65" s="243" t="s">
        <v>195</v>
      </c>
      <c r="C65" s="243">
        <v>0</v>
      </c>
      <c r="E65" s="243" t="s">
        <v>271</v>
      </c>
    </row>
    <row r="66" spans="1:5" x14ac:dyDescent="0.25">
      <c r="A66" s="243" t="s">
        <v>272</v>
      </c>
      <c r="B66" s="243" t="s">
        <v>195</v>
      </c>
      <c r="C66" s="243">
        <v>0</v>
      </c>
      <c r="E66" s="243" t="s">
        <v>273</v>
      </c>
    </row>
  </sheetData>
  <sheetProtection sheet="1" objects="1" scenarios="1" sort="0" autoFilter="0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55</vt:i4>
      </vt:variant>
    </vt:vector>
  </HeadingPairs>
  <TitlesOfParts>
    <vt:vector size="62" baseType="lpstr">
      <vt:lpstr>1. ВА, УБ</vt:lpstr>
      <vt:lpstr>2. ФАПы</vt:lpstr>
      <vt:lpstr>3. Населенные пункты</vt:lpstr>
      <vt:lpstr>6. ВОП</vt:lpstr>
      <vt:lpstr>7. Домовые хозяйства</vt:lpstr>
      <vt:lpstr>8. Работники</vt:lpstr>
      <vt:lpstr>Контроли</vt:lpstr>
      <vt:lpstr>BP_1</vt:lpstr>
      <vt:lpstr>BP_2</vt:lpstr>
      <vt:lpstr>BP_3</vt:lpstr>
      <vt:lpstr>BP_6</vt:lpstr>
      <vt:lpstr>BP_7</vt:lpstr>
      <vt:lpstr>BP_8</vt:lpstr>
      <vt:lpstr>C_1</vt:lpstr>
      <vt:lpstr>DT_1</vt:lpstr>
      <vt:lpstr>DT_2</vt:lpstr>
      <vt:lpstr>DT_3</vt:lpstr>
      <vt:lpstr>DT_6</vt:lpstr>
      <vt:lpstr>DT_7</vt:lpstr>
      <vt:lpstr>DT_8</vt:lpstr>
      <vt:lpstr>EOT_0</vt:lpstr>
      <vt:lpstr>EOT_1</vt:lpstr>
      <vt:lpstr>EOT_2</vt:lpstr>
      <vt:lpstr>EOT_3</vt:lpstr>
      <vt:lpstr>EOT_6</vt:lpstr>
      <vt:lpstr>EOT_7</vt:lpstr>
      <vt:lpstr>EOT_8</vt:lpstr>
      <vt:lpstr>EOT2_1</vt:lpstr>
      <vt:lpstr>EOT2_2</vt:lpstr>
      <vt:lpstr>EOT2_3</vt:lpstr>
      <vt:lpstr>EOT2_6</vt:lpstr>
      <vt:lpstr>EOT2_7</vt:lpstr>
      <vt:lpstr>EOT2_8</vt:lpstr>
      <vt:lpstr>H_0</vt:lpstr>
      <vt:lpstr>H_1</vt:lpstr>
      <vt:lpstr>H_2</vt:lpstr>
      <vt:lpstr>H_3</vt:lpstr>
      <vt:lpstr>H_6</vt:lpstr>
      <vt:lpstr>H_8</vt:lpstr>
      <vt:lpstr>T_0</vt:lpstr>
      <vt:lpstr>TT_1</vt:lpstr>
      <vt:lpstr>TT_2</vt:lpstr>
      <vt:lpstr>TT_3</vt:lpstr>
      <vt:lpstr>TT_6</vt:lpstr>
      <vt:lpstr>TT_7</vt:lpstr>
      <vt:lpstr>TT_8</vt:lpstr>
      <vt:lpstr>VT_1</vt:lpstr>
      <vt:lpstr>VT_2</vt:lpstr>
      <vt:lpstr>VT_3</vt:lpstr>
      <vt:lpstr>VT_6</vt:lpstr>
      <vt:lpstr>VT_7</vt:lpstr>
      <vt:lpstr>VT_8</vt:lpstr>
      <vt:lpstr>Период.Наименование_1</vt:lpstr>
      <vt:lpstr>Период.Наименование_2</vt:lpstr>
      <vt:lpstr>Период.Наименование_3</vt:lpstr>
      <vt:lpstr>Период.Наименование_6</vt:lpstr>
      <vt:lpstr>Период.Наименование_7</vt:lpstr>
      <vt:lpstr>Учреждение.ПолноеНаименование_1</vt:lpstr>
      <vt:lpstr>Учреждение.ПолноеНаименование_2</vt:lpstr>
      <vt:lpstr>Учреждение.ПолноеНаименование_3</vt:lpstr>
      <vt:lpstr>Учреждение.ПолноеНаименование_6</vt:lpstr>
      <vt:lpstr>Учреждение.ПолноеНаименование_7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ГБУЗ ТО «ОБ №4» ОФ3 Армизонское - ФАП.ВА.УБ.ВОП - 2020 г.</dc:title>
  <dc:creator>ob4</dc:creator>
  <cp:lastModifiedBy>OMO5</cp:lastModifiedBy>
  <cp:lastPrinted>2021-02-12T05:44:10Z</cp:lastPrinted>
  <dcterms:created xsi:type="dcterms:W3CDTF">2021-02-12T05:44:00Z</dcterms:created>
  <dcterms:modified xsi:type="dcterms:W3CDTF">2021-02-12T05:44:24Z</dcterms:modified>
</cp:coreProperties>
</file>