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ФАПы'!$B$62</definedName>
    <definedName name="BP_3">'3. Населенные пункты'!$B$104</definedName>
    <definedName name="BP_6">'6. ВОП'!$B$21</definedName>
    <definedName name="BP_7">'7. Домовые хозяйства'!$B$22</definedName>
    <definedName name="BP_8">'8. Работники'!$A$78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ФАПы'!$A$57</definedName>
    <definedName name="EOT2_3">'3. Населенные пункты'!$A$100</definedName>
    <definedName name="EOT2_6">'6. ВОП'!$A$19</definedName>
    <definedName name="EOT2_7">'7. Домовые хозяйства'!$A$19</definedName>
    <definedName name="EOT2_8">'8. Работники'!$A$77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99" i="3" l="1"/>
  <c r="K98" i="3"/>
  <c r="K97" i="3"/>
  <c r="K96" i="3"/>
  <c r="K95" i="3"/>
  <c r="K94" i="3"/>
  <c r="K93" i="3"/>
  <c r="K92" i="3"/>
  <c r="K91" i="3"/>
  <c r="K90" i="3"/>
  <c r="K89" i="3"/>
  <c r="K88" i="3"/>
  <c r="K87" i="3"/>
  <c r="K86" i="3"/>
  <c r="K85" i="3"/>
  <c r="K84" i="3"/>
  <c r="K83" i="3"/>
  <c r="K82" i="3"/>
  <c r="K81" i="3"/>
  <c r="K80" i="3"/>
  <c r="K79" i="3"/>
  <c r="K78" i="3"/>
  <c r="K77" i="3"/>
  <c r="K76" i="3"/>
  <c r="K75" i="3"/>
  <c r="K74" i="3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A75" i="3" s="1"/>
  <c r="A76" i="3" s="1"/>
  <c r="A77" i="3" s="1"/>
  <c r="A78" i="3" s="1"/>
  <c r="A79" i="3" s="1"/>
  <c r="A80" i="3" s="1"/>
  <c r="A81" i="3" s="1"/>
  <c r="A82" i="3" s="1"/>
  <c r="A83" i="3" s="1"/>
  <c r="A84" i="3" s="1"/>
  <c r="A85" i="3" s="1"/>
  <c r="A86" i="3" s="1"/>
  <c r="A87" i="3" s="1"/>
  <c r="A88" i="3" s="1"/>
  <c r="A89" i="3" s="1"/>
  <c r="A90" i="3" s="1"/>
  <c r="A91" i="3" s="1"/>
  <c r="A92" i="3" s="1"/>
  <c r="A93" i="3" s="1"/>
  <c r="A94" i="3" s="1"/>
  <c r="A95" i="3" s="1"/>
  <c r="A96" i="3" s="1"/>
  <c r="A97" i="3" s="1"/>
  <c r="A98" i="3" s="1"/>
  <c r="A99" i="3" s="1"/>
  <c r="AK56" i="2"/>
  <c r="AJ56" i="2"/>
  <c r="AI56" i="2"/>
  <c r="J56" i="2"/>
  <c r="AK55" i="2"/>
  <c r="AJ55" i="2"/>
  <c r="AI55" i="2"/>
  <c r="J55" i="2"/>
  <c r="AK54" i="2"/>
  <c r="AJ54" i="2"/>
  <c r="AI54" i="2"/>
  <c r="J54" i="2"/>
  <c r="AK53" i="2"/>
  <c r="AJ53" i="2"/>
  <c r="AI53" i="2"/>
  <c r="J53" i="2"/>
  <c r="AK52" i="2"/>
  <c r="AJ52" i="2"/>
  <c r="AI52" i="2"/>
  <c r="J52" i="2"/>
  <c r="AK51" i="2"/>
  <c r="AJ51" i="2"/>
  <c r="AI51" i="2"/>
  <c r="J51" i="2"/>
  <c r="AK50" i="2"/>
  <c r="AJ50" i="2"/>
  <c r="AI50" i="2"/>
  <c r="J50" i="2"/>
  <c r="AK49" i="2"/>
  <c r="AJ49" i="2"/>
  <c r="AI49" i="2"/>
  <c r="J49" i="2"/>
  <c r="AK48" i="2"/>
  <c r="AJ48" i="2"/>
  <c r="AI48" i="2"/>
  <c r="J48" i="2"/>
  <c r="AK47" i="2"/>
  <c r="AJ47" i="2"/>
  <c r="AI47" i="2"/>
  <c r="J47" i="2"/>
  <c r="AK46" i="2"/>
  <c r="AJ46" i="2"/>
  <c r="AI46" i="2"/>
  <c r="J46" i="2"/>
  <c r="AK45" i="2"/>
  <c r="AJ45" i="2"/>
  <c r="AI45" i="2"/>
  <c r="J45" i="2"/>
  <c r="AK44" i="2"/>
  <c r="AJ44" i="2"/>
  <c r="AI44" i="2"/>
  <c r="J44" i="2"/>
  <c r="AK43" i="2"/>
  <c r="AJ43" i="2"/>
  <c r="AI43" i="2"/>
  <c r="J43" i="2"/>
  <c r="AK42" i="2"/>
  <c r="AJ42" i="2"/>
  <c r="AI42" i="2"/>
  <c r="J42" i="2"/>
  <c r="AK41" i="2"/>
  <c r="AJ41" i="2"/>
  <c r="AI41" i="2"/>
  <c r="J41" i="2"/>
  <c r="AK40" i="2"/>
  <c r="AJ40" i="2"/>
  <c r="AI40" i="2"/>
  <c r="J40" i="2"/>
  <c r="AK39" i="2"/>
  <c r="AJ39" i="2"/>
  <c r="AI39" i="2"/>
  <c r="J39" i="2"/>
  <c r="AK38" i="2"/>
  <c r="AJ38" i="2"/>
  <c r="AI38" i="2"/>
  <c r="J38" i="2"/>
  <c r="AK37" i="2"/>
  <c r="AJ37" i="2"/>
  <c r="AI37" i="2"/>
  <c r="J37" i="2"/>
  <c r="AK36" i="2"/>
  <c r="AJ36" i="2"/>
  <c r="AI36" i="2"/>
  <c r="J36" i="2"/>
  <c r="AK35" i="2"/>
  <c r="AJ35" i="2"/>
  <c r="AI35" i="2"/>
  <c r="J35" i="2"/>
  <c r="AK34" i="2"/>
  <c r="AJ34" i="2"/>
  <c r="AI34" i="2"/>
  <c r="J34" i="2"/>
  <c r="AK33" i="2"/>
  <c r="AJ33" i="2"/>
  <c r="AI33" i="2"/>
  <c r="J33" i="2"/>
  <c r="AK32" i="2"/>
  <c r="AJ32" i="2"/>
  <c r="AI32" i="2"/>
  <c r="J32" i="2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A52" i="2" s="1"/>
  <c r="A53" i="2" s="1"/>
  <c r="A54" i="2" s="1"/>
  <c r="A55" i="2" s="1"/>
  <c r="A56" i="2" s="1"/>
  <c r="I20" i="5"/>
  <c r="H20" i="5"/>
  <c r="G20" i="5"/>
  <c r="A10" i="5"/>
  <c r="A11" i="5" s="1"/>
  <c r="A12" i="5" s="1"/>
  <c r="A13" i="5" s="1"/>
  <c r="A14" i="5" s="1"/>
  <c r="A15" i="5" s="1"/>
  <c r="A16" i="5" s="1"/>
  <c r="A17" i="5" s="1"/>
  <c r="A18" i="5" s="1"/>
  <c r="A9" i="5"/>
  <c r="A10" i="4"/>
  <c r="A11" i="4" s="1"/>
  <c r="A12" i="4" s="1"/>
  <c r="A13" i="4" s="1"/>
  <c r="A14" i="4" s="1"/>
  <c r="A15" i="4" s="1"/>
  <c r="A16" i="4" s="1"/>
  <c r="A17" i="4" s="1"/>
  <c r="A18" i="4" s="1"/>
  <c r="A9" i="4"/>
  <c r="N101" i="3"/>
  <c r="M101" i="3"/>
  <c r="L101" i="3"/>
  <c r="K11" i="3"/>
  <c r="K10" i="3"/>
  <c r="A10" i="3"/>
  <c r="A11" i="3" s="1"/>
  <c r="BP58" i="2"/>
  <c r="BO58" i="2"/>
  <c r="BN58" i="2"/>
  <c r="BM58" i="2"/>
  <c r="BL58" i="2"/>
  <c r="BK58" i="2"/>
  <c r="BJ58" i="2"/>
  <c r="BI58" i="2"/>
  <c r="BH58" i="2"/>
  <c r="BG58" i="2"/>
  <c r="BF58" i="2"/>
  <c r="BE58" i="2"/>
  <c r="BD58" i="2"/>
  <c r="AW58" i="2"/>
  <c r="AV58" i="2"/>
  <c r="AU58" i="2"/>
  <c r="AT58" i="2"/>
  <c r="AS58" i="2"/>
  <c r="AR58" i="2"/>
  <c r="AQ58" i="2"/>
  <c r="AP58" i="2"/>
  <c r="AO58" i="2"/>
  <c r="AN58" i="2"/>
  <c r="AM58" i="2"/>
  <c r="AL58" i="2"/>
  <c r="AH58" i="2"/>
  <c r="AG58" i="2"/>
  <c r="AF58" i="2"/>
  <c r="AE58" i="2"/>
  <c r="AD58" i="2"/>
  <c r="AC58" i="2"/>
  <c r="AB58" i="2"/>
  <c r="AA58" i="2"/>
  <c r="Z58" i="2"/>
  <c r="V58" i="2"/>
  <c r="U58" i="2"/>
  <c r="T58" i="2"/>
  <c r="S58" i="2"/>
  <c r="Q58" i="2"/>
  <c r="O58" i="2"/>
  <c r="N58" i="2"/>
  <c r="M58" i="2"/>
  <c r="L58" i="2"/>
  <c r="K58" i="2"/>
  <c r="J57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J13" i="2"/>
  <c r="AK12" i="2"/>
  <c r="AJ12" i="2"/>
  <c r="AJ58" i="2" s="1"/>
  <c r="AI12" i="2"/>
  <c r="J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M23" i="1" s="1"/>
  <c r="L12" i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K101" i="3" l="1"/>
  <c r="AI58" i="2"/>
  <c r="J58" i="2"/>
  <c r="AK58" i="2"/>
  <c r="L23" i="1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<sst xmlns="http://schemas.openxmlformats.org/spreadsheetml/2006/main" count="2097" uniqueCount="795">
  <si>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</si>
  <si>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</si>
  <si>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</si>
  <si>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</si>
  <si>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</si>
  <si>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</si>
  <si>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</si>
  <si>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</si>
  <si>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</si>
  <si>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</si>
  <si>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</si>
  <si>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</si>
  <si>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</si>
  <si>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</si>
  <si>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</si>
  <si>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</si>
  <si>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</si>
  <si>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</si>
  <si>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</si>
  <si>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</si>
  <si>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</si>
  <si>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</si>
  <si>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</si>
  <si>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</si>
  <si>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</si>
  <si>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</si>
  <si>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</si>
  <si>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</si>
  <si>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</si>
  <si>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</si>
  <si>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</si>
  <si>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</si>
  <si>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</si>
  <si>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</si>
  <si>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</si>
  <si>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</si>
  <si>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</si>
  <si>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</si>
  <si>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</si>
  <si>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</si>
  <si>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</si>
  <si>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</si>
  <si>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</si>
  <si>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</si>
  <si>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</si>
  <si>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</si>
  <si>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</si>
  <si>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</si>
  <si>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</si>
  <si>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</si>
  <si>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</si>
  <si>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</si>
  <si>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</si>
  <si>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</si>
  <si>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</si>
  <si>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</si>
  <si>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</si>
  <si>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</si>
  <si>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</si>
  <si>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</si>
  <si>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</si>
  <si>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</si>
  <si>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</si>
  <si>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</si>
  <si>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</si>
  <si>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</si>
  <si>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</si>
  <si>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</si>
  <si>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</si>
  <si>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</si>
  <si>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</si>
  <si>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</si>
  <si>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</si>
  <si>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</si>
  <si>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</si>
  <si>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</si>
  <si>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</si>
  <si>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</si>
  <si>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</si>
  <si>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</si>
  <si>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</si>
  <si>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</si>
  <si>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</si>
  <si>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</si>
  <si>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</si>
  <si>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</si>
  <si>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</si>
  <si>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</si>
  <si>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</si>
  <si>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</si>
  <si>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</si>
  <si>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</si>
  <si>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</si>
  <si>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</si>
  <si>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</si>
  <si>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</si>
  <si>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</si>
  <si>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</si>
  <si>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</si>
  <si>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</si>
  <si>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</si>
  <si>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</si>
  <si>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</si>
  <si>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</si>
  <si>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</si>
  <si>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</si>
  <si>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</si>
  <si>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</si>
  <si>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</si>
  <si>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</si>
  <si>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</si>
  <si>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</si>
  <si>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</si>
  <si>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</si>
  <si>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</si>
  <si>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</si>
  <si>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</si>
  <si>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</si>
  <si>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</si>
  <si>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</si>
  <si>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</si>
  <si>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</si>
  <si>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</si>
  <si>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</si>
  <si>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</si>
  <si>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</si>
  <si>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</si>
  <si>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</si>
  <si>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</si>
  <si>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</si>
  <si>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</si>
  <si>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</si>
  <si>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</si>
  <si>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</si>
  <si>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</si>
  <si>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</si>
  <si>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</si>
  <si>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</si>
  <si>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</si>
  <si>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</si>
  <si>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</si>
  <si>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</si>
  <si>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</si>
  <si>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</si>
  <si>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</si>
  <si>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</si>
  <si>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</si>
  <si>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</si>
  <si>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</si>
  <si>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</si>
  <si>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</si>
  <si>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</si>
  <si>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</si>
  <si>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</si>
  <si>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</si>
  <si>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</si>
  <si>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</si>
  <si>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</si>
  <si>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</si>
  <si>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</si>
  <si>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</si>
  <si>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</si>
  <si>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</si>
  <si>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</si>
  <si>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</si>
  <si>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</si>
  <si>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</si>
  <si>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</si>
  <si>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</si>
  <si>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</si>
  <si>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</si>
  <si>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</si>
  <si>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</si>
  <si>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</si>
  <si>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</si>
  <si>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</si>
  <si>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</si>
  <si>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</si>
  <si>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</si>
  <si>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</si>
  <si>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</si>
  <si>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</si>
  <si>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</si>
  <si>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</si>
  <si>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</si>
  <si>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</si>
  <si>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</si>
  <si>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</si>
  <si>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</si>
  <si>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</si>
  <si>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</si>
  <si>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</si>
  <si>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</si>
  <si>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</si>
  <si>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</si>
  <si>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</si>
  <si>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</si>
  <si>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</si>
  <si>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</si>
  <si>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</si>
  <si>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</si>
  <si>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</si>
  <si>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</si>
  <si>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</si>
  <si>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</si>
  <si>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</si>
  <si>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</si>
  <si>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</si>
  <si>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</si>
  <si>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</si>
  <si>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</si>
  <si>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</si>
  <si>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</si>
  <si>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</si>
  <si>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</si>
  <si>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</si>
  <si>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</si>
  <si>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</si>
  <si>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</si>
  <si>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</si>
  <si>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</si>
  <si>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</si>
  <si>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</si>
  <si>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</si>
  <si>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</si>
  <si>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</si>
  <si>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</si>
  <si>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</si>
  <si>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</si>
  <si>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</si>
  <si>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</si>
  <si>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</si>
  <si>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</si>
  <si>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</si>
  <si>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</si>
  <si>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</si>
  <si>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</si>
  <si>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</si>
  <si>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</si>
  <si>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</si>
  <si>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</si>
  <si>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</si>
  <si>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</si>
  <si>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</si>
  <si>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</si>
  <si>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</si>
  <si>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</si>
  <si>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</si>
  <si>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</si>
  <si>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</si>
  <si>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</si>
  <si>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</si>
  <si>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</si>
  <si>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</si>
  <si>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</si>
  <si>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</si>
  <si>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</si>
  <si>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</si>
  <si>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</si>
  <si>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</si>
  <si>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</si>
  <si>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</si>
  <si>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</si>
  <si>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</si>
  <si>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</si>
  <si>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</si>
  <si>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</si>
  <si>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</si>
  <si>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</si>
  <si>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</si>
  <si>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</si>
  <si>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</si>
  <si>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</si>
  <si>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</si>
  <si>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Карасульская участковая больница</t>
  </si>
  <si>
    <t>Ишимский район, п. Октябрьский</t>
  </si>
  <si>
    <t>Ленина</t>
  </si>
  <si>
    <t>60</t>
  </si>
  <si>
    <t>Ларихинская участковая больница</t>
  </si>
  <si>
    <t>Ишимский район, с. Лариха</t>
  </si>
  <si>
    <t>Сибирская</t>
  </si>
  <si>
    <t>1</t>
  </si>
  <si>
    <t>Плешковская амбулатория</t>
  </si>
  <si>
    <t>Ишимский район, с. Плешково</t>
  </si>
  <si>
    <t>Почтовая</t>
  </si>
  <si>
    <t>4</t>
  </si>
  <si>
    <t>Первопесьяновская амбулатория</t>
  </si>
  <si>
    <t>Ишимский район, п. Заозерный</t>
  </si>
  <si>
    <t>Победы</t>
  </si>
  <si>
    <t>37</t>
  </si>
  <si>
    <t>Мизоновская амбулатория</t>
  </si>
  <si>
    <t>Ишимский район, с. Мизоново</t>
  </si>
  <si>
    <t>Советская</t>
  </si>
  <si>
    <t>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кислородный ингалятор любого типа,укладка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</si>
  <si>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Экспресс-анализатор уровня холестерина в крови портативный, спирометр (портативный с одноразовым мундштуками), комплект оборудования для проведения санпросветработы, экспресс-анализатор кардиомаркеров портативный, стерилизатор электрический средний, портативный аппарат для искусственной вентиляции легких, кислородный ингалятор любого типа, укладка для оказания помощи при желудочно-кишечном (внутреннем) кровотечении.</t>
  </si>
  <si>
    <t>Электрокардиограф портативный (6 канальный), анализатор уровня сахара крови портативный с тест-полосками, экспресс-анализатор уровня холестерина в крови портативный, комплект оборудования для проведения санпросветработы, экспресс-анализатор кардиомаркеров портативный,  секундомер, стерилизатор электрический средний, кислородный ингалятор любого типа, укладка универсальная для забора материала от людей и из объектов окружающей среды для исследования на особо опасные инфекционные болезни,</t>
  </si>
  <si>
    <t>Экспресс-анализатор уровня холестерина в крови портативный,спирометр, комплект оборудования для проведения санпросветработы, экспресс-анализатор кардиомаркеров портативный, портативный аппарат для искусственной вентиляции легких, кислородный ингалятор любого типа, воздуховоды для искусственного дыхания "рот в рот", аптечка экстренной профилактики парентеральных инфекций,укладка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</si>
  <si>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Экспресс-анализатор уровня холестерина в крови портативный, экспресс-анализатор кардиомаркеров портативный, кислородный ингалятор любого типа, укладка для оказания помощи при желудочно-кишечном (внутреннем) кровотечении</t>
  </si>
  <si>
    <t>Мастерских Анжелика Александровна Ильина Ольга Ивановна  Мальцева Наталья Викторовна</t>
  </si>
  <si>
    <t>(34551)5-88-50        (34551) 6-57-07       (34551) 5-88-40</t>
  </si>
  <si>
    <t>Гусева Инна Александровна Ильина Ольга Ивановна  Мальцева Наталья Викторовна</t>
  </si>
  <si>
    <t>Равнецкий ФАП</t>
  </si>
  <si>
    <t>Ишимский район, с. Равнец</t>
  </si>
  <si>
    <t>Школьная</t>
  </si>
  <si>
    <t>2</t>
  </si>
  <si>
    <t/>
  </si>
  <si>
    <t>нет</t>
  </si>
  <si>
    <t>МакаровскийФАП</t>
  </si>
  <si>
    <t>Ишимский район, д. Макарова</t>
  </si>
  <si>
    <t>Васильева</t>
  </si>
  <si>
    <t>44</t>
  </si>
  <si>
    <t>Кошкарагайский ФАП</t>
  </si>
  <si>
    <t>Ишимский район, д. Кошкарагай</t>
  </si>
  <si>
    <t>Ишимская</t>
  </si>
  <si>
    <t>48а</t>
  </si>
  <si>
    <t>Лозовской ФАП</t>
  </si>
  <si>
    <t>Ишимский район, п. Лозовое</t>
  </si>
  <si>
    <t>Надежд</t>
  </si>
  <si>
    <t>16</t>
  </si>
  <si>
    <t>Боровской ФАП</t>
  </si>
  <si>
    <t>Ишимский район, с. Боровое</t>
  </si>
  <si>
    <t>6</t>
  </si>
  <si>
    <t>Прокуткинский ФАП</t>
  </si>
  <si>
    <t>Ишимский район, с. Прокуткино</t>
  </si>
  <si>
    <t>Центральная</t>
  </si>
  <si>
    <t>24</t>
  </si>
  <si>
    <t>Неволинский ФАП</t>
  </si>
  <si>
    <t>Ишимский район, с. Неволина</t>
  </si>
  <si>
    <t>Новая</t>
  </si>
  <si>
    <t>32а</t>
  </si>
  <si>
    <t>Казанский ФАП</t>
  </si>
  <si>
    <t>Ишимский район, д. Казанка</t>
  </si>
  <si>
    <t>Мира</t>
  </si>
  <si>
    <t>26а</t>
  </si>
  <si>
    <t>Бокаревский ФАП</t>
  </si>
  <si>
    <t>Ишимский район, д. Бокаревка</t>
  </si>
  <si>
    <t>Павла Чернова</t>
  </si>
  <si>
    <t>1а/4</t>
  </si>
  <si>
    <t>Ершовский ФАП</t>
  </si>
  <si>
    <t>Ишимский район, с. Ершово</t>
  </si>
  <si>
    <t>Подтобольская</t>
  </si>
  <si>
    <t>15а</t>
  </si>
  <si>
    <t>Нерпинский ФАП</t>
  </si>
  <si>
    <t>Ишимский район, д. Нерпино</t>
  </si>
  <si>
    <t>36а</t>
  </si>
  <si>
    <t>Первотроицкий ФАП</t>
  </si>
  <si>
    <t>Ишимский район, д. Первотроицк</t>
  </si>
  <si>
    <t>Троицкая</t>
  </si>
  <si>
    <t>22/1</t>
  </si>
  <si>
    <t>Черемшанский ФАП</t>
  </si>
  <si>
    <t>Ишимский район, с. Черемшанка</t>
  </si>
  <si>
    <t>60/1</t>
  </si>
  <si>
    <t>Мезенский ФАП</t>
  </si>
  <si>
    <t>Ишимский район, д. Мезенка</t>
  </si>
  <si>
    <t>43</t>
  </si>
  <si>
    <t>Малоудаловский ФАП</t>
  </si>
  <si>
    <t>Ишимский район, д. Малоудалово</t>
  </si>
  <si>
    <t>24-1</t>
  </si>
  <si>
    <t>Большеудаловский ФАП</t>
  </si>
  <si>
    <t>Ишимский район, д. Большеудалово</t>
  </si>
  <si>
    <t>2б</t>
  </si>
  <si>
    <t>Завьяловский ФАП</t>
  </si>
  <si>
    <t>Ишимский район, д. Завьялово</t>
  </si>
  <si>
    <t>Зырянский ФАП</t>
  </si>
  <si>
    <t>Ишимский район, д. Зырянка</t>
  </si>
  <si>
    <t>Дзержинского</t>
  </si>
  <si>
    <t>9а</t>
  </si>
  <si>
    <t>Быковский ФАП</t>
  </si>
  <si>
    <t>Ишимский район, д. Быкова</t>
  </si>
  <si>
    <t>Большая</t>
  </si>
  <si>
    <t>Ваньковский ФАП</t>
  </si>
  <si>
    <t>Ишимский район, д. Ваньковка</t>
  </si>
  <si>
    <t>Дорожная</t>
  </si>
  <si>
    <t>Пахомовский ФАП</t>
  </si>
  <si>
    <t>Ишимский район, с. Пахомова</t>
  </si>
  <si>
    <t>Северная</t>
  </si>
  <si>
    <t>2-1</t>
  </si>
  <si>
    <t>Синицынский ФАП</t>
  </si>
  <si>
    <t>Ишимский район, д. Синицына</t>
  </si>
  <si>
    <t>Южная</t>
  </si>
  <si>
    <t>25</t>
  </si>
  <si>
    <t>Орловский ФАП</t>
  </si>
  <si>
    <t>Ишимский район, д. Орловка</t>
  </si>
  <si>
    <t>20-1</t>
  </si>
  <si>
    <t>Мичуринский ФАП</t>
  </si>
  <si>
    <t>Ишимский район, п. Плодопитомник</t>
  </si>
  <si>
    <t>Мичурина</t>
  </si>
  <si>
    <t>20а</t>
  </si>
  <si>
    <t>Кукарцевский ФАП</t>
  </si>
  <si>
    <t>Ишимский район, д. Кукарцева</t>
  </si>
  <si>
    <t>32а/2</t>
  </si>
  <si>
    <t>Десятовский ФАП</t>
  </si>
  <si>
    <t>Ишимский район, с. Десятова</t>
  </si>
  <si>
    <t>38/2</t>
  </si>
  <si>
    <t>Бутусовский ФАП</t>
  </si>
  <si>
    <t>Ишимский район, с. Бутусово</t>
  </si>
  <si>
    <t>5</t>
  </si>
  <si>
    <t>Тоболовский ФАП</t>
  </si>
  <si>
    <t>Ишимский район, с. Тоболово</t>
  </si>
  <si>
    <t>Опеновский ФАП</t>
  </si>
  <si>
    <t>Ишимский район, д. Опеновка</t>
  </si>
  <si>
    <t>29б</t>
  </si>
  <si>
    <t>Новокировский ФАП</t>
  </si>
  <si>
    <t>Ишимский район, п. Новокировский</t>
  </si>
  <si>
    <t>Животноводов</t>
  </si>
  <si>
    <t>18б</t>
  </si>
  <si>
    <t>Михайловский ФАП</t>
  </si>
  <si>
    <t>Ишимский район, д. Михайловка</t>
  </si>
  <si>
    <t>21-2</t>
  </si>
  <si>
    <t>Второпесьяновский ФАП</t>
  </si>
  <si>
    <t>Ишимский район, с. Второпесьяново</t>
  </si>
  <si>
    <t>Береговая</t>
  </si>
  <si>
    <t>28Б</t>
  </si>
  <si>
    <t>Воронинский ФАП</t>
  </si>
  <si>
    <t>Ишимский район, д. Воронина</t>
  </si>
  <si>
    <t>34</t>
  </si>
  <si>
    <t>Гагаринский ФАП</t>
  </si>
  <si>
    <t>Ишимский район, с. Гагарино</t>
  </si>
  <si>
    <t>Гагарина</t>
  </si>
  <si>
    <t>38А</t>
  </si>
  <si>
    <t>Клепиковский ФАП</t>
  </si>
  <si>
    <t>Ишимский район, с. Клепиково</t>
  </si>
  <si>
    <t>8</t>
  </si>
  <si>
    <t>Новотравнинский ФАП</t>
  </si>
  <si>
    <t>Ишимский район, с. Новотравное</t>
  </si>
  <si>
    <t>38/3</t>
  </si>
  <si>
    <t>Шаблыкинский ФАП</t>
  </si>
  <si>
    <t>Ишимский район, с. Шаблыкино</t>
  </si>
  <si>
    <t>62</t>
  </si>
  <si>
    <t>Голдобинский ФАП</t>
  </si>
  <si>
    <t>Ишимский район, д. Голдобино</t>
  </si>
  <si>
    <t>29А</t>
  </si>
  <si>
    <t>Булановский ФАП</t>
  </si>
  <si>
    <t>Ишимский район, д. Булановка</t>
  </si>
  <si>
    <t>19-1</t>
  </si>
  <si>
    <t>Савинский ФАП</t>
  </si>
  <si>
    <t>Ишимский район, д. Савина</t>
  </si>
  <si>
    <t>Дмитрова</t>
  </si>
  <si>
    <t>20</t>
  </si>
  <si>
    <t>Большеостровский ФАП</t>
  </si>
  <si>
    <t>Ишимский район, д. Большой Остров</t>
  </si>
  <si>
    <t>27/1</t>
  </si>
  <si>
    <t>Новолоктинский ФАП</t>
  </si>
  <si>
    <t>Ишимский район, с. Новолокти</t>
  </si>
  <si>
    <t>5/1</t>
  </si>
  <si>
    <t>Ожогинский ФАП</t>
  </si>
  <si>
    <t>Ишимский район, с. Ожогино</t>
  </si>
  <si>
    <t>Локтинский ФАП</t>
  </si>
  <si>
    <t>Ишимский район, д. Локти</t>
  </si>
  <si>
    <t>29</t>
  </si>
  <si>
    <t>Борисовский ФАП</t>
  </si>
  <si>
    <t>Ишимский район, д. Борисовка</t>
  </si>
  <si>
    <t>23</t>
  </si>
  <si>
    <t>Акт осмотра Администрации Ишимского района 29.09.2020</t>
  </si>
  <si>
    <t>кирпич</t>
  </si>
  <si>
    <t>Администрация Ишимского муниципального района (отдельно стоящее здание)</t>
  </si>
  <si>
    <t>Договор безвозмездного пользования от 12.04.2018 №01-2018</t>
  </si>
  <si>
    <t>Акт осмотра Администрации Ишимского района 20.05.2020</t>
  </si>
  <si>
    <t>дерево</t>
  </si>
  <si>
    <t>модуль</t>
  </si>
  <si>
    <t>ГБУЗ ТО "Областная больница №4"</t>
  </si>
  <si>
    <t>Оперативное управление
Свидетельство о гос. рег. права 
№: 72 НМ 831466
от 23.12.2014г;
запись в ЕГРП № 72-72-06/070/2014-117 от 23.12.2014</t>
  </si>
  <si>
    <t>Оперативное управление
Свидетельство о гос. рег. права №: 72 НМ 831467
от 23.12.2014г,
запись в ЕГРП № 72-72-06/070/2014-118 от 23.12.2014г.</t>
  </si>
  <si>
    <t>МАУК "Центр культуры и досуга Ишимского района" (Дом Культуры)</t>
  </si>
  <si>
    <t>Договор безвозмездного пользования объектом недвижимости №5 от 13.02.2018</t>
  </si>
  <si>
    <t>Оперативное управление
Свидетельство о гос. рег. права № 72 НМ 821828
от 21.08.2014г,
запись в ЕГРП № 72-72-06/027/2014-161 от 21.08.2014г.</t>
  </si>
  <si>
    <t>Оперативное управление
Свидетельство о гос. рег. права № 72 НМ 785138
от 22.09.2014 г.,
запись в ЕГРП № 72-72-06/051/2014-367 от 22.09.2014г.</t>
  </si>
  <si>
    <t>Техническое заключение ООО "Газстройпроект" 826-2-ТЗ 2019 г.</t>
  </si>
  <si>
    <t>ГБУЗ ТО "Областная больница №4" (помещение в жилом доме)</t>
  </si>
  <si>
    <t>Оперативное управление
Свидетельство о гос. рег. права № 72 НМ 107569
от 27.09.2011г,
запись в ЕГРП № 72-72-06/045/2010-241 от 31.08.2010г.</t>
  </si>
  <si>
    <t>Техническое заключение ЗАО "Газстройпроект" 807-ТЗ 2018 г.</t>
  </si>
  <si>
    <t>керамзитобетон</t>
  </si>
  <si>
    <t>Свидетельство о гос. рег. права №:
72 НМ 107565
от 27. 09.2011г.</t>
  </si>
  <si>
    <t>Техническое заключение ООО "Газстройпроект" 826-1-ТЗ 2019 г.</t>
  </si>
  <si>
    <t>Оперативное управление
Свидетельство о гос. рег. права №: 72 НМ 107742
от 28. 09.2011г.;
запись в ЕГРП № 72-72-06/019/2011-067 от 11.03.2011</t>
  </si>
  <si>
    <t>Администрация Ишимского муниципального района</t>
  </si>
  <si>
    <t>Оперативное управление
Свидетельство о гос. рег. права № 72 НМ 821825
от 21.08.2014г,
запись в ЕГРП № 72-72-06/027/2014-159 от 21.08.2014г.</t>
  </si>
  <si>
    <t>Оперативное управление
Свидетельство о гос. рег. права № 72 НМ 828515
от 28.08.2014г,
запись в ЕГРП № 72-72-06/051/2014-123 от 28.08.2014г.</t>
  </si>
  <si>
    <t>Оперативное управление
Свидетельство о гос. рег. права №  72 НМ 629521
от 08.04.2014г,
запись ЕГРП № 72-72-06/025/2014-133 от  08.04.2014г.</t>
  </si>
  <si>
    <t>Оперативное управление
Свидетельство о гос. рег. права № 72 -72/006-72/006/010/2015-909/1  от  16.06.2015</t>
  </si>
  <si>
    <t>Акт обследования Администрации Ишимского района 29.09.2020</t>
  </si>
  <si>
    <t>Администрация Ишимского муниципального района (помещение в жилом доме)</t>
  </si>
  <si>
    <t>Оперативное управление
Свидетельство о гос. рег. права № 72 НМ 821829
от 21. 08.2014г;
запись в ЕГРП № 72-72-06/027/2014-164</t>
  </si>
  <si>
    <t>Техническое заключение ООО "Газстройпроект" 826-4-ТЗ 2019 г.</t>
  </si>
  <si>
    <t>ГБУЗ ТО "Областная больница №4" (помещение в здании закрытого детского сада)</t>
  </si>
  <si>
    <t>Оперативное управление
Свидетельство о гос. рег. права 
№ 72 НМ 107568
от 27. 09.2011г;
запись в ЕГРП № 72-72-06/068/2010-331
от 21.01.2011г.</t>
  </si>
  <si>
    <t>акт обследования Администрации Ишимского района 29.09.2020</t>
  </si>
  <si>
    <t>Администрация Десятовского сельского поселения (помещение в двухэтажном здании)</t>
  </si>
  <si>
    <t>Договор безвозмездного пользования недвижимым имуществом от 12.11.2018</t>
  </si>
  <si>
    <t>ГБУЗ ТО "Областная больница №4" (г. Ишим)</t>
  </si>
  <si>
    <t>Оперативное управление
Свидетельство о гос. рег. права № 72 НМ 831468
от 23.12.2014г,
запись в ЕГРП № 72-72-06/070/2014-119 от 23.12.2014 г.</t>
  </si>
  <si>
    <t>Оперативное управление
Свидетельство о гос. рег. права № 72 НМ 629550
от 10. 04.2014г,
запись в ЕГРП № 72-72-06/028/2014-043 от 10.04.2014</t>
  </si>
  <si>
    <t>Оперативное управление
Свидетельство о гос. рег. права №  72 НМ 828516
от 28. 08.2014г;
запись в ЕГРП № 72-72-06/051/2014-124 от 28.08.2014г.</t>
  </si>
  <si>
    <t>Оперативное управление
Свидетельство о гос. рег. права № 72 -72/006-72/006/010/2015-910/1 от 16.06.2015; запись в ЕГРП № № 72 -72/006-72/006/010/2015-910/1 от 16.06.2015</t>
  </si>
  <si>
    <t>Оперативное управление
Свидетельство о гос. рег. права №  72 НМ 821826
от 21.08.2014г;
запись в ЕГРП № 72-72-06/027/2014-163 от 21.08.2014г.</t>
  </si>
  <si>
    <t>Техническое заключение ООО "Газстройпроект" 826/3-ТЗ 2019 г.</t>
  </si>
  <si>
    <t>ГБУЗ ТО "Областная больница №4" (г. Ишим) (помещение в жилом доме)</t>
  </si>
  <si>
    <t>Оперативное управление
Свидетельство о гос. рег. права 
№ 72 НМ 107743
от 28. 09.2011г;
запись в ЕГРП № 72-72-06/045/2010-242 от 16.09.2010г.</t>
  </si>
  <si>
    <t>ГБУЗ ТО "Областная больница №4" (г. Ишим) (отдельно стоящее здание)</t>
  </si>
  <si>
    <t>Оперативное управление
Свидетельство о гос. рег. права 
№ 72 НМ 107566
от 27. 09.2011г;
запись о регистрации в ЕГРП № 72-72-06/019/2011-065 от 11.03.2011</t>
  </si>
  <si>
    <t>Оперативное управление
Свидетельство о гос. рег. права № 72 НМ 821827
от 21. 08.2014г,
запись в ЕГРП № 72-72-06/027/2014-160 от 21.08.2014г.</t>
  </si>
  <si>
    <t>Оперативное управление
Свидетельство о гос. рег. права 
№: 72 НМ 107570
от 27. 09.2011г;
запись в ЕГРП № 72-72-06/068/2010-333 от 21.01.2011</t>
  </si>
  <si>
    <t>Техническое заключение ООО "Газстройпроект" 826-7 2019 г.</t>
  </si>
  <si>
    <t>Оперативное управление
Свидетельство о государственной регистрации права 
№: 72 НМ 107571
от 27. 09.2011г;
запись в ЕГРП № 72-72-06/068/2010-334 от 21.01.2011г.</t>
  </si>
  <si>
    <t>Акт осмотра Администрации Ишимского района 2.09.2020</t>
  </si>
  <si>
    <t>Оперативное управление
Свидетельство о гос. рег. права № 72 НМ 821823
от 21. 08.2014г,
запись ЕГРП № 72-72-06/027/2014-162 от 21.08.2014г.</t>
  </si>
  <si>
    <t>постоянное (бессрочное) пользование земельным участком
Выписка из ЕГРН от 26.07.2019
72:10:0102001:488:-72/047/2019-1</t>
  </si>
  <si>
    <t>Электрокардиограф портативный 3 или 6 канальный, автоматический дефибрилятор,анализатор уровня крови портативноый с тест-полосками,  экспрес - анализатор кардиомаркеров портативный, стол пеленальный с источником лучистого тепла,щит деревянный, носилки ,костыли, одеяло с подогревом, секундомер, портативный аппарат для искусственной вентиляции легких, кислородный ингалятор любого типа, трахеостамический набор, Воздуховоды для искусственного дыхания "рот в рот", укладка с педикуолоцидными средствами, укладка универсальная для забора материала от людей и из объектов окружающей среды для исследования на особо опасные инфекционные болезни, экспресс - анализатор уровня холестерина в крови портативный, спирометр (портативный с одноразовыми мундштуками), комплект оборудования для проведения санпросветработы, укладка для оказания помощи при остром коронарном синдроме, укладка для оказания помощи при остром нарушении мозгового кровообращения,укладка для оказания помощи при желудочно-кишечном (внутреннем) кровотечении.</t>
  </si>
  <si>
    <t>Ишимский район, г. Ишим</t>
  </si>
  <si>
    <t>10029</t>
  </si>
  <si>
    <t>место расположения</t>
  </si>
  <si>
    <t>10001</t>
  </si>
  <si>
    <t>10002</t>
  </si>
  <si>
    <t>10003</t>
  </si>
  <si>
    <t>10004</t>
  </si>
  <si>
    <t>10006</t>
  </si>
  <si>
    <t>Ишимский район, д. Бурлаки</t>
  </si>
  <si>
    <t>10007</t>
  </si>
  <si>
    <t>прикрепленный</t>
  </si>
  <si>
    <t>Ишимский район, д. Бутырки</t>
  </si>
  <si>
    <t>10009</t>
  </si>
  <si>
    <t>10010</t>
  </si>
  <si>
    <t>10011</t>
  </si>
  <si>
    <t>10012</t>
  </si>
  <si>
    <t>Ишимский район, д. Высоцкая</t>
  </si>
  <si>
    <t>10014</t>
  </si>
  <si>
    <t>Асфальт +грунт</t>
  </si>
  <si>
    <t>10016</t>
  </si>
  <si>
    <t>Ишимский район, д. Екатериновка</t>
  </si>
  <si>
    <t>10021</t>
  </si>
  <si>
    <t>Ишимский район, д. Заворохино</t>
  </si>
  <si>
    <t>10023</t>
  </si>
  <si>
    <t>10024</t>
  </si>
  <si>
    <t>10027</t>
  </si>
  <si>
    <t>Ишимский район, д. Ивановка</t>
  </si>
  <si>
    <t>10028</t>
  </si>
  <si>
    <t>10030</t>
  </si>
  <si>
    <t>Ишимский район, д. Камышка</t>
  </si>
  <si>
    <t>10031</t>
  </si>
  <si>
    <t>Ишимский район, д. Кислое</t>
  </si>
  <si>
    <t>10033</t>
  </si>
  <si>
    <t>Ишимский район, д. Комсомольская</t>
  </si>
  <si>
    <t>10035</t>
  </si>
  <si>
    <t>10036</t>
  </si>
  <si>
    <t>Ишимский район, д. Красивая</t>
  </si>
  <si>
    <t>10037</t>
  </si>
  <si>
    <t>Ишимский район, д. Крутые Озерки</t>
  </si>
  <si>
    <t>10038</t>
  </si>
  <si>
    <t>Ишимский район, д. Куимова</t>
  </si>
  <si>
    <t>10039</t>
  </si>
  <si>
    <t>10040</t>
  </si>
  <si>
    <t>Ишимский район, д. Лайкова</t>
  </si>
  <si>
    <t>10041</t>
  </si>
  <si>
    <t>10044</t>
  </si>
  <si>
    <t>10045</t>
  </si>
  <si>
    <t>Ишимский район, д. Малиновка</t>
  </si>
  <si>
    <t>10046</t>
  </si>
  <si>
    <t>10047</t>
  </si>
  <si>
    <t>10048</t>
  </si>
  <si>
    <t>10050</t>
  </si>
  <si>
    <t>Ишимский район, д. Налимова</t>
  </si>
  <si>
    <t>10051</t>
  </si>
  <si>
    <t>10053</t>
  </si>
  <si>
    <t>Ишимский район, д. Нестерова</t>
  </si>
  <si>
    <t>10054</t>
  </si>
  <si>
    <t>Ишимский район, д. Николаевка</t>
  </si>
  <si>
    <t>10055</t>
  </si>
  <si>
    <t>Ишимский район, д. Новоивановка</t>
  </si>
  <si>
    <t>10057</t>
  </si>
  <si>
    <t>Ишимский район, д. Новоказанка</t>
  </si>
  <si>
    <t>10058</t>
  </si>
  <si>
    <t>Асфальт+грунт</t>
  </si>
  <si>
    <t>Ишимский район, д. Октябревка</t>
  </si>
  <si>
    <t>10063</t>
  </si>
  <si>
    <t>10065</t>
  </si>
  <si>
    <t>10066</t>
  </si>
  <si>
    <t>10069</t>
  </si>
  <si>
    <t>Ишимский район, д. Рагозина</t>
  </si>
  <si>
    <t>10074</t>
  </si>
  <si>
    <t>Ишимский район, д. Ревягина</t>
  </si>
  <si>
    <t>10078</t>
  </si>
  <si>
    <t>Ишимский район, д. Речка</t>
  </si>
  <si>
    <t>10079</t>
  </si>
  <si>
    <t>10080</t>
  </si>
  <si>
    <t>Ишимский район, д. Сажино</t>
  </si>
  <si>
    <t>10081</t>
  </si>
  <si>
    <t>Ишимский район, д. Симонова</t>
  </si>
  <si>
    <t>10082</t>
  </si>
  <si>
    <t>10083</t>
  </si>
  <si>
    <t>Ишимский район, д. Сорочкина</t>
  </si>
  <si>
    <t>10084</t>
  </si>
  <si>
    <t>Ишимский район, д. Таловка</t>
  </si>
  <si>
    <t>10086</t>
  </si>
  <si>
    <t>Ишимский район, д. Тимохина</t>
  </si>
  <si>
    <t>10087</t>
  </si>
  <si>
    <t>Ишимский район, п. Детский дом N 29</t>
  </si>
  <si>
    <t>10018</t>
  </si>
  <si>
    <t>Ишимский район, п. Детский санаторий</t>
  </si>
  <si>
    <t>10019</t>
  </si>
  <si>
    <t>Ишимский район, п. Дом отдыха</t>
  </si>
  <si>
    <t>10020</t>
  </si>
  <si>
    <t>10025</t>
  </si>
  <si>
    <t>Ишимский район, п. Зеленый</t>
  </si>
  <si>
    <t>10026</t>
  </si>
  <si>
    <t>10043</t>
  </si>
  <si>
    <t>Ишимский район, п. Никольский</t>
  </si>
  <si>
    <t>10056</t>
  </si>
  <si>
    <t>10059</t>
  </si>
  <si>
    <t>10064</t>
  </si>
  <si>
    <t>10071</t>
  </si>
  <si>
    <t>Ишимский район, п. Разъезд N 37</t>
  </si>
  <si>
    <t>10076</t>
  </si>
  <si>
    <t>10005</t>
  </si>
  <si>
    <t>10008</t>
  </si>
  <si>
    <t>10013</t>
  </si>
  <si>
    <t>10015</t>
  </si>
  <si>
    <t>10017</t>
  </si>
  <si>
    <t>10022</t>
  </si>
  <si>
    <t>Ишимский район, с. Карасуль</t>
  </si>
  <si>
    <t>10032</t>
  </si>
  <si>
    <t>10034</t>
  </si>
  <si>
    <t>10042</t>
  </si>
  <si>
    <t>10049</t>
  </si>
  <si>
    <t>10052</t>
  </si>
  <si>
    <t>10060</t>
  </si>
  <si>
    <t>10061</t>
  </si>
  <si>
    <t>10062</t>
  </si>
  <si>
    <t>10067</t>
  </si>
  <si>
    <t>Ишимский район, с. Первопесьяново</t>
  </si>
  <si>
    <t>10068</t>
  </si>
  <si>
    <t>10070</t>
  </si>
  <si>
    <t>10072</t>
  </si>
  <si>
    <t>10073</t>
  </si>
  <si>
    <t>Ишимский район, с. Разъезд N 36</t>
  </si>
  <si>
    <t>10075</t>
  </si>
  <si>
    <t>Ишимский район, с. Разъезд N 40</t>
  </si>
  <si>
    <t>10077</t>
  </si>
  <si>
    <t>Ишимский район, с. Стрехнино</t>
  </si>
  <si>
    <t>10085</t>
  </si>
  <si>
    <t>10088</t>
  </si>
  <si>
    <t>10089</t>
  </si>
  <si>
    <t>10090</t>
  </si>
  <si>
    <t>Зеленая</t>
  </si>
  <si>
    <t>Ерёмин Михаил Васильевич</t>
  </si>
  <si>
    <t>89504851182</t>
  </si>
  <si>
    <t>Шварцкопф Вера Петровна</t>
  </si>
  <si>
    <t>Заведующий фельдшерско - акушерским пунктом - фельдшер</t>
  </si>
  <si>
    <t>8-922-480-96-27           2-76-44</t>
  </si>
  <si>
    <t>Подпругина Анастасия Сергеевна</t>
  </si>
  <si>
    <t>Заведующий фельдшерско - акушерским пунктом - акушерка</t>
  </si>
  <si>
    <t>8-982-132-47-02</t>
  </si>
  <si>
    <t>Холмова Наталья Анатольевна</t>
  </si>
  <si>
    <t>8-919-956-94-99         4-71-31</t>
  </si>
  <si>
    <t>Гирш Екатерина Васильевна</t>
  </si>
  <si>
    <t>Заведующий фельдшерско - акушерским пунктом - медицинская сестра</t>
  </si>
  <si>
    <t>8-902-815-56-99</t>
  </si>
  <si>
    <t>Анисимова Ольга Сергеевна</t>
  </si>
  <si>
    <t>Фельдшер</t>
  </si>
  <si>
    <t>8-912-394-44-94</t>
  </si>
  <si>
    <t>Мизамбекова Кульзян Шахторовна</t>
  </si>
  <si>
    <t>8-950-482-60-04         3-34-84</t>
  </si>
  <si>
    <t>Чаукерова Кульбарам</t>
  </si>
  <si>
    <t>8-982-915-17-62           3-85-28</t>
  </si>
  <si>
    <t>Балтабаева Райхан Жайсанбаевна</t>
  </si>
  <si>
    <t>8-982-914-12-40</t>
  </si>
  <si>
    <t>Садыкова Алла Амирджановна</t>
  </si>
  <si>
    <t>8-950-489-16-47</t>
  </si>
  <si>
    <t>Шайбель Наталья Владимировна</t>
  </si>
  <si>
    <t>8-922-005-49-26</t>
  </si>
  <si>
    <t>Исупова Светлана Николаевна</t>
  </si>
  <si>
    <t>8-912-997-84-74</t>
  </si>
  <si>
    <t>Ванюкова Татьяна Николаевна</t>
  </si>
  <si>
    <t>8-950-485-10-79</t>
  </si>
  <si>
    <t>Громова Галина Андреевна</t>
  </si>
  <si>
    <t>8-982-918-27-30</t>
  </si>
  <si>
    <t>Баронина Наталья Геннадьевна</t>
  </si>
  <si>
    <t>Акушерка</t>
  </si>
  <si>
    <t>8-952-689-78-03</t>
  </si>
  <si>
    <t>Амосенко Иван Викторович</t>
  </si>
  <si>
    <t>8-919-920-24-26,        8-922-005-49-72</t>
  </si>
  <si>
    <t>Борисова Анастасия Владимировна</t>
  </si>
  <si>
    <t>8-932-472-47-51</t>
  </si>
  <si>
    <t>Кумкова Юлия Александровна (д/о)</t>
  </si>
  <si>
    <t>8-982-901-54-13</t>
  </si>
  <si>
    <t>Часова Лариса Анатольевна</t>
  </si>
  <si>
    <t>8-952-685-00-53</t>
  </si>
  <si>
    <t>Лопатина Елена Викторовна</t>
  </si>
  <si>
    <t>8-982-911-41-97</t>
  </si>
  <si>
    <t>Мусаева Анастасия Ивановна</t>
  </si>
  <si>
    <t>8-912-927-57-26</t>
  </si>
  <si>
    <t>Кармацких Юлия Андреевна</t>
  </si>
  <si>
    <t>8-952-340-68-92</t>
  </si>
  <si>
    <t>Филиппова Вера Васильевна</t>
  </si>
  <si>
    <t>8-952-346-03-98         3-14-41</t>
  </si>
  <si>
    <t>Чернова Татьяна Михайловна</t>
  </si>
  <si>
    <t>Медицинская сестра патронажная</t>
  </si>
  <si>
    <t>8-902-815-11-96</t>
  </si>
  <si>
    <t>Харитонова Алёна Владимировна</t>
  </si>
  <si>
    <t>8-908-873-80-70</t>
  </si>
  <si>
    <t>Ракитина Наталья Владимировна</t>
  </si>
  <si>
    <t>8-950-493-18-84</t>
  </si>
  <si>
    <t>Кадошникова Оксана Викторовна</t>
  </si>
  <si>
    <t>8-950-485-16-32</t>
  </si>
  <si>
    <t>Кликушина Наталья Владимировна</t>
  </si>
  <si>
    <t>8 (982) 9027453</t>
  </si>
  <si>
    <t>Бушуева Алёна Ивановна</t>
  </si>
  <si>
    <t>8-982-934-10-48,           8-932-474-11-19</t>
  </si>
  <si>
    <t>Шахлина Ирина Дмитриевна</t>
  </si>
  <si>
    <t>8-904-889-38-97</t>
  </si>
  <si>
    <t>Казанцева Антонина Геннадьевна</t>
  </si>
  <si>
    <t>8-912-922-06-64</t>
  </si>
  <si>
    <t>Пермякова Анастасия Сергеевна</t>
  </si>
  <si>
    <t>8-982-909-06-73</t>
  </si>
  <si>
    <t>Анкушева Марина Викторовна</t>
  </si>
  <si>
    <t>8-950-491-05-70</t>
  </si>
  <si>
    <t>Дмитриева Марина Николаевна</t>
  </si>
  <si>
    <t>8-982-962-60-99</t>
  </si>
  <si>
    <t>Алдаберденова Роза Домбаевна</t>
  </si>
  <si>
    <t>8-919-956-73-14</t>
  </si>
  <si>
    <t>Екишина Гульмира Дулатовна</t>
  </si>
  <si>
    <t>8-912-996-30-27</t>
  </si>
  <si>
    <t>Двинянинов Станислав Анатольевич</t>
  </si>
  <si>
    <t>Заведующий фельдшерско - акушерским пунктом - акушер</t>
  </si>
  <si>
    <t>8-912-996-48-28</t>
  </si>
  <si>
    <t>Болтунова Людмила Александровна</t>
  </si>
  <si>
    <t>4-51-12                       8-919-941-13-61</t>
  </si>
  <si>
    <t>Подпругина Мария Александровна</t>
  </si>
  <si>
    <t>8(34551)4-51-12</t>
  </si>
  <si>
    <t>Боровкова Людмила Беркутаевна</t>
  </si>
  <si>
    <t>8-919-937-26-35</t>
  </si>
  <si>
    <t>Фрицлер Татьяна Васильевна</t>
  </si>
  <si>
    <t>8-950-485-00-21</t>
  </si>
  <si>
    <t>Гладышева Наталья Юрьевна</t>
  </si>
  <si>
    <t>8-982-784-01-38</t>
  </si>
  <si>
    <t>Подпругина Ольга Викторовна</t>
  </si>
  <si>
    <t>8-950-487-41-75</t>
  </si>
  <si>
    <t>Виноградова Алена Владимировна д/о</t>
  </si>
  <si>
    <t>8-908-878-79-24</t>
  </si>
  <si>
    <t>вакансия</t>
  </si>
  <si>
    <t>Тарасова Валентина Кузьмовна</t>
  </si>
  <si>
    <t>8-950-489-17-31</t>
  </si>
  <si>
    <t>Олькова Ирина Федоровна</t>
  </si>
  <si>
    <t>8-950-483-57-18</t>
  </si>
  <si>
    <t>Карпова Любовь Николаевна</t>
  </si>
  <si>
    <t>8-919-947-11-48</t>
  </si>
  <si>
    <t>Иванова Марина Сергеевна</t>
  </si>
  <si>
    <t>Айткулова Сауле Мухометьяновна</t>
  </si>
  <si>
    <t>Медицинская сестра</t>
  </si>
  <si>
    <t>8-992-306-63-81</t>
  </si>
  <si>
    <t>заведующий ФАП-акушерка</t>
  </si>
  <si>
    <t>Карпова Лилия Леонидовна</t>
  </si>
  <si>
    <t>8-966-761-60-44</t>
  </si>
  <si>
    <t>Вересовая Ирина Николаевна</t>
  </si>
  <si>
    <t>8-922-477-46-64</t>
  </si>
  <si>
    <t>Кудина Светлана Анатольевна</t>
  </si>
  <si>
    <t>8-912-924-27-36</t>
  </si>
  <si>
    <t>Кудина Екатерина Андреевна</t>
  </si>
  <si>
    <t>8-982-928-50-42</t>
  </si>
  <si>
    <t>Шалыгина Татьяна Борисовна</t>
  </si>
  <si>
    <t>4-11-27</t>
  </si>
  <si>
    <t>Шмидт Гальфара Рафгатовна</t>
  </si>
  <si>
    <t>8-908-888-01-49</t>
  </si>
  <si>
    <t>Пузикова Елена Борисовна</t>
  </si>
  <si>
    <t>Акушерка 0,75 ставки</t>
  </si>
  <si>
    <t>8-982-985-82-44</t>
  </si>
  <si>
    <t>Моргунова Надежда Николаевна</t>
  </si>
  <si>
    <t>8-961-203-80-68         6-74-50</t>
  </si>
  <si>
    <t>Кутузова Наталья Николаевна</t>
  </si>
  <si>
    <t>8-906-824-40-30</t>
  </si>
  <si>
    <t>Пасынкова Раиса Юрьевна</t>
  </si>
  <si>
    <t>8-929-268-74-59,        4-71-92</t>
  </si>
  <si>
    <t>Маслова Людмила Григорьевна</t>
  </si>
  <si>
    <t>8-919-948-40-06</t>
  </si>
  <si>
    <t>Квашнина Суфия Мунировна</t>
  </si>
  <si>
    <t>медицинская сестра</t>
  </si>
  <si>
    <t>8-922-395-75-62</t>
  </si>
  <si>
    <t>Шлапак Лариса Дмитриевна</t>
  </si>
  <si>
    <t>акушерка</t>
  </si>
  <si>
    <t>8 (919) 9501202</t>
  </si>
  <si>
    <t>фельдшер</t>
  </si>
  <si>
    <t>Целикова Наталья Викторовна</t>
  </si>
  <si>
    <t>8 (932) 4724751</t>
  </si>
  <si>
    <t>Кудина Яна Эдуардовна</t>
  </si>
  <si>
    <t>8-922-047-87-70</t>
  </si>
  <si>
    <t>Комова Юлия Андреевна</t>
  </si>
  <si>
    <t>8-912-392-16-35</t>
  </si>
  <si>
    <t>Мелихов Александр Валерьевич</t>
  </si>
  <si>
    <t>8-909-737-90-58</t>
  </si>
  <si>
    <t>Алексеева Галина Васильевна</t>
  </si>
  <si>
    <t>меицинская сестра</t>
  </si>
  <si>
    <t>8 (34551) 3-91-34</t>
  </si>
  <si>
    <t>Деева Оксана Владимировна</t>
  </si>
  <si>
    <t>8-982-921-02-69</t>
  </si>
  <si>
    <t>2020 г.</t>
  </si>
  <si>
    <t>ГБУЗ ТО «Областная больница №4» (г.Ишим)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</si>
</sst>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F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794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793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92.4" x14ac:dyDescent="0.3">
      <c r="A12" s="92">
        <f>1</f>
        <v>1</v>
      </c>
      <c r="B12" s="93" t="s">
        <v>274</v>
      </c>
      <c r="C12" s="93" t="s">
        <v>275</v>
      </c>
      <c r="D12" s="93" t="s">
        <v>276</v>
      </c>
      <c r="E12" s="94" t="s">
        <v>277</v>
      </c>
      <c r="F12" s="95">
        <v>55</v>
      </c>
      <c r="G12" s="93" t="s">
        <v>60</v>
      </c>
      <c r="H12" s="96">
        <v>3.5</v>
      </c>
      <c r="I12" s="96">
        <v>3.5</v>
      </c>
      <c r="J12" s="97">
        <v>2</v>
      </c>
      <c r="K12" s="96">
        <f>N12+Q12+T12</f>
        <v>12.5</v>
      </c>
      <c r="L12" s="96">
        <f>O12+R12+U12</f>
        <v>12.5</v>
      </c>
      <c r="M12" s="97">
        <f>P12+S12+V12</f>
        <v>13</v>
      </c>
      <c r="N12" s="96">
        <v>1</v>
      </c>
      <c r="O12" s="96">
        <v>1</v>
      </c>
      <c r="P12" s="97">
        <v>1</v>
      </c>
      <c r="Q12" s="96">
        <v>1</v>
      </c>
      <c r="R12" s="96">
        <v>1</v>
      </c>
      <c r="S12" s="97">
        <v>1</v>
      </c>
      <c r="T12" s="96">
        <v>10.5</v>
      </c>
      <c r="U12" s="96">
        <v>10.5</v>
      </c>
      <c r="V12" s="97">
        <v>11</v>
      </c>
      <c r="W12" s="96">
        <v>9.5</v>
      </c>
      <c r="X12" s="96">
        <v>9.5</v>
      </c>
      <c r="Y12" s="97">
        <v>9</v>
      </c>
      <c r="Z12" s="98">
        <v>1980</v>
      </c>
      <c r="AA12" s="99">
        <v>1</v>
      </c>
      <c r="AB12" s="99">
        <v>1</v>
      </c>
      <c r="AC12" s="93" t="s">
        <v>293</v>
      </c>
      <c r="AD12" s="100">
        <v>0</v>
      </c>
      <c r="AE12" s="100">
        <v>0</v>
      </c>
      <c r="AF12" s="100">
        <v>0</v>
      </c>
      <c r="AG12" s="100">
        <v>0</v>
      </c>
      <c r="AH12" s="100">
        <v>0</v>
      </c>
      <c r="AI12" s="100">
        <v>0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0</v>
      </c>
      <c r="AR12" s="100">
        <v>0</v>
      </c>
    </row>
    <row r="13" spans="1:44" ht="92.4" x14ac:dyDescent="0.3">
      <c r="A13" s="92">
        <f>A12+1</f>
        <v>2</v>
      </c>
      <c r="B13" s="93" t="s">
        <v>278</v>
      </c>
      <c r="C13" s="93" t="s">
        <v>279</v>
      </c>
      <c r="D13" s="93" t="s">
        <v>280</v>
      </c>
      <c r="E13" s="94" t="s">
        <v>281</v>
      </c>
      <c r="F13" s="95">
        <v>45</v>
      </c>
      <c r="G13" s="93" t="s">
        <v>60</v>
      </c>
      <c r="H13" s="96">
        <v>2</v>
      </c>
      <c r="I13" s="96">
        <v>2</v>
      </c>
      <c r="J13" s="97">
        <v>0</v>
      </c>
      <c r="K13" s="96">
        <f t="shared" ref="K13:M21" si="0">N13+Q13+T13</f>
        <v>10.5</v>
      </c>
      <c r="L13" s="96">
        <f t="shared" si="0"/>
        <v>10.5</v>
      </c>
      <c r="M13" s="97">
        <f t="shared" si="0"/>
        <v>11</v>
      </c>
      <c r="N13" s="96">
        <v>1</v>
      </c>
      <c r="O13" s="96">
        <v>1</v>
      </c>
      <c r="P13" s="97">
        <v>1</v>
      </c>
      <c r="Q13" s="96">
        <v>1</v>
      </c>
      <c r="R13" s="96">
        <v>1</v>
      </c>
      <c r="S13" s="97">
        <v>1</v>
      </c>
      <c r="T13" s="96">
        <v>8.5</v>
      </c>
      <c r="U13" s="96">
        <v>8.5</v>
      </c>
      <c r="V13" s="97">
        <v>9</v>
      </c>
      <c r="W13" s="96">
        <v>7.25</v>
      </c>
      <c r="X13" s="96">
        <v>7.25</v>
      </c>
      <c r="Y13" s="97">
        <v>8</v>
      </c>
      <c r="Z13" s="98">
        <v>1987</v>
      </c>
      <c r="AA13" s="99">
        <v>1</v>
      </c>
      <c r="AB13" s="99">
        <v>1</v>
      </c>
      <c r="AC13" s="93" t="s">
        <v>294</v>
      </c>
      <c r="AD13" s="100">
        <v>0</v>
      </c>
      <c r="AE13" s="100">
        <v>0</v>
      </c>
      <c r="AF13" s="100">
        <v>0</v>
      </c>
      <c r="AG13" s="100">
        <v>0</v>
      </c>
      <c r="AH13" s="100">
        <v>0</v>
      </c>
      <c r="AI13" s="100">
        <v>0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0</v>
      </c>
    </row>
    <row r="14" spans="1:44" ht="105.6" x14ac:dyDescent="0.3">
      <c r="A14" s="92">
        <f>A13+1</f>
        <v>3</v>
      </c>
      <c r="B14" s="93" t="s">
        <v>282</v>
      </c>
      <c r="C14" s="93" t="s">
        <v>283</v>
      </c>
      <c r="D14" s="93" t="s">
        <v>284</v>
      </c>
      <c r="E14" s="94" t="s">
        <v>285</v>
      </c>
      <c r="F14" s="95">
        <v>16</v>
      </c>
      <c r="G14" s="93" t="s">
        <v>60</v>
      </c>
      <c r="H14" s="96">
        <v>2</v>
      </c>
      <c r="I14" s="96">
        <v>2</v>
      </c>
      <c r="J14" s="97">
        <v>1</v>
      </c>
      <c r="K14" s="96">
        <f t="shared" si="0"/>
        <v>8.5</v>
      </c>
      <c r="L14" s="96">
        <f t="shared" si="0"/>
        <v>8.5</v>
      </c>
      <c r="M14" s="97">
        <f t="shared" si="0"/>
        <v>9</v>
      </c>
      <c r="N14" s="96">
        <v>1</v>
      </c>
      <c r="O14" s="96">
        <v>1</v>
      </c>
      <c r="P14" s="97">
        <v>1</v>
      </c>
      <c r="Q14" s="96">
        <v>1</v>
      </c>
      <c r="R14" s="96">
        <v>1</v>
      </c>
      <c r="S14" s="97">
        <v>1</v>
      </c>
      <c r="T14" s="96">
        <v>6.5</v>
      </c>
      <c r="U14" s="96">
        <v>6.5</v>
      </c>
      <c r="V14" s="97">
        <v>7</v>
      </c>
      <c r="W14" s="96">
        <v>6</v>
      </c>
      <c r="X14" s="96">
        <v>6</v>
      </c>
      <c r="Y14" s="97">
        <v>7</v>
      </c>
      <c r="Z14" s="98">
        <v>1986</v>
      </c>
      <c r="AA14" s="99">
        <v>1</v>
      </c>
      <c r="AB14" s="99">
        <v>1</v>
      </c>
      <c r="AC14" s="93" t="s">
        <v>295</v>
      </c>
      <c r="AD14" s="100">
        <v>0</v>
      </c>
      <c r="AE14" s="100">
        <v>0</v>
      </c>
      <c r="AF14" s="100">
        <v>0</v>
      </c>
      <c r="AG14" s="100">
        <v>0</v>
      </c>
      <c r="AH14" s="100">
        <v>0</v>
      </c>
      <c r="AI14" s="100">
        <v>0</v>
      </c>
      <c r="AJ14" s="100">
        <v>0</v>
      </c>
      <c r="AK14" s="100">
        <v>0</v>
      </c>
      <c r="AL14" s="100">
        <v>0</v>
      </c>
      <c r="AM14" s="100">
        <v>0</v>
      </c>
      <c r="AN14" s="100">
        <v>0</v>
      </c>
      <c r="AO14" s="100">
        <v>0</v>
      </c>
      <c r="AP14" s="100">
        <v>0</v>
      </c>
      <c r="AQ14" s="100">
        <v>0</v>
      </c>
      <c r="AR14" s="100">
        <v>0</v>
      </c>
    </row>
    <row r="15" spans="1:44" ht="118.8" x14ac:dyDescent="0.3">
      <c r="A15" s="92">
        <f t="shared" ref="A15:A21" si="1">A14+1</f>
        <v>4</v>
      </c>
      <c r="B15" s="93" t="s">
        <v>286</v>
      </c>
      <c r="C15" s="93" t="s">
        <v>287</v>
      </c>
      <c r="D15" s="93" t="s">
        <v>288</v>
      </c>
      <c r="E15" s="94" t="s">
        <v>289</v>
      </c>
      <c r="F15" s="95">
        <v>25</v>
      </c>
      <c r="G15" s="93" t="s">
        <v>60</v>
      </c>
      <c r="H15" s="96">
        <v>1</v>
      </c>
      <c r="I15" s="96">
        <v>1</v>
      </c>
      <c r="J15" s="97">
        <v>1</v>
      </c>
      <c r="K15" s="96">
        <f t="shared" si="0"/>
        <v>5</v>
      </c>
      <c r="L15" s="96">
        <f t="shared" si="0"/>
        <v>5</v>
      </c>
      <c r="M15" s="97">
        <f t="shared" si="0"/>
        <v>6</v>
      </c>
      <c r="N15" s="96">
        <v>1</v>
      </c>
      <c r="O15" s="96">
        <v>1</v>
      </c>
      <c r="P15" s="97">
        <v>2</v>
      </c>
      <c r="Q15" s="96">
        <v>1</v>
      </c>
      <c r="R15" s="96">
        <v>1</v>
      </c>
      <c r="S15" s="97">
        <v>1</v>
      </c>
      <c r="T15" s="96">
        <v>3</v>
      </c>
      <c r="U15" s="96">
        <v>3</v>
      </c>
      <c r="V15" s="97">
        <v>3</v>
      </c>
      <c r="W15" s="96">
        <v>3</v>
      </c>
      <c r="X15" s="96">
        <v>3</v>
      </c>
      <c r="Y15" s="97">
        <v>3</v>
      </c>
      <c r="Z15" s="98">
        <v>1967</v>
      </c>
      <c r="AA15" s="99">
        <v>1</v>
      </c>
      <c r="AB15" s="99">
        <v>1</v>
      </c>
      <c r="AC15" s="93" t="s">
        <v>296</v>
      </c>
      <c r="AD15" s="100">
        <v>0</v>
      </c>
      <c r="AE15" s="100">
        <v>0</v>
      </c>
      <c r="AF15" s="100">
        <v>0</v>
      </c>
      <c r="AG15" s="100">
        <v>0</v>
      </c>
      <c r="AH15" s="100">
        <v>0</v>
      </c>
      <c r="AI15" s="100">
        <v>0</v>
      </c>
      <c r="AJ15" s="100">
        <v>0</v>
      </c>
      <c r="AK15" s="100">
        <v>0</v>
      </c>
      <c r="AL15" s="100">
        <v>0</v>
      </c>
      <c r="AM15" s="100">
        <v>0</v>
      </c>
      <c r="AN15" s="100">
        <v>0</v>
      </c>
      <c r="AO15" s="100">
        <v>0</v>
      </c>
      <c r="AP15" s="100">
        <v>0</v>
      </c>
      <c r="AQ15" s="100">
        <v>0</v>
      </c>
      <c r="AR15" s="100">
        <v>0</v>
      </c>
    </row>
    <row r="16" spans="1:44" ht="52.8" x14ac:dyDescent="0.3">
      <c r="A16" s="92">
        <f t="shared" si="1"/>
        <v>5</v>
      </c>
      <c r="B16" s="93" t="s">
        <v>290</v>
      </c>
      <c r="C16" s="93" t="s">
        <v>291</v>
      </c>
      <c r="D16" s="93" t="s">
        <v>292</v>
      </c>
      <c r="E16" s="94" t="s">
        <v>281</v>
      </c>
      <c r="F16" s="95">
        <v>45</v>
      </c>
      <c r="G16" s="93" t="s">
        <v>60</v>
      </c>
      <c r="H16" s="96">
        <v>1</v>
      </c>
      <c r="I16" s="96">
        <v>1</v>
      </c>
      <c r="J16" s="97">
        <v>0</v>
      </c>
      <c r="K16" s="96">
        <f t="shared" si="0"/>
        <v>6</v>
      </c>
      <c r="L16" s="96">
        <f t="shared" si="0"/>
        <v>6</v>
      </c>
      <c r="M16" s="97">
        <f t="shared" si="0"/>
        <v>6</v>
      </c>
      <c r="N16" s="96">
        <v>1</v>
      </c>
      <c r="O16" s="96">
        <v>1</v>
      </c>
      <c r="P16" s="97">
        <v>1</v>
      </c>
      <c r="Q16" s="96">
        <v>1</v>
      </c>
      <c r="R16" s="96">
        <v>1</v>
      </c>
      <c r="S16" s="97">
        <v>1</v>
      </c>
      <c r="T16" s="96">
        <v>4</v>
      </c>
      <c r="U16" s="96">
        <v>4</v>
      </c>
      <c r="V16" s="97">
        <v>4</v>
      </c>
      <c r="W16" s="96">
        <v>3</v>
      </c>
      <c r="X16" s="96">
        <v>3</v>
      </c>
      <c r="Y16" s="97">
        <v>4</v>
      </c>
      <c r="Z16" s="98">
        <v>1989</v>
      </c>
      <c r="AA16" s="99">
        <v>1</v>
      </c>
      <c r="AB16" s="99">
        <v>1</v>
      </c>
      <c r="AC16" s="93" t="s">
        <v>297</v>
      </c>
      <c r="AD16" s="100">
        <v>0</v>
      </c>
      <c r="AE16" s="100">
        <v>0</v>
      </c>
      <c r="AF16" s="100">
        <v>0</v>
      </c>
      <c r="AG16" s="100">
        <v>0</v>
      </c>
      <c r="AH16" s="100">
        <v>0</v>
      </c>
      <c r="AI16" s="100">
        <v>0</v>
      </c>
      <c r="AJ16" s="100">
        <v>0</v>
      </c>
      <c r="AK16" s="100">
        <v>0</v>
      </c>
      <c r="AL16" s="100">
        <v>0</v>
      </c>
      <c r="AM16" s="100">
        <v>0</v>
      </c>
      <c r="AN16" s="100">
        <v>0</v>
      </c>
      <c r="AO16" s="100">
        <v>0</v>
      </c>
      <c r="AP16" s="100">
        <v>0</v>
      </c>
      <c r="AQ16" s="100">
        <v>0</v>
      </c>
      <c r="AR16" s="100">
        <v>0</v>
      </c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9.5</v>
      </c>
      <c r="I23" s="100">
        <f t="shared" si="2"/>
        <v>9.5</v>
      </c>
      <c r="J23" s="97">
        <f t="shared" si="2"/>
        <v>4</v>
      </c>
      <c r="K23" s="100">
        <f t="shared" si="2"/>
        <v>42.5</v>
      </c>
      <c r="L23" s="100">
        <f t="shared" si="2"/>
        <v>42.5</v>
      </c>
      <c r="M23" s="97">
        <f t="shared" si="2"/>
        <v>45</v>
      </c>
      <c r="N23" s="100">
        <f t="shared" si="2"/>
        <v>5</v>
      </c>
      <c r="O23" s="100">
        <f t="shared" si="2"/>
        <v>5</v>
      </c>
      <c r="P23" s="100">
        <f t="shared" si="2"/>
        <v>6</v>
      </c>
      <c r="Q23" s="100">
        <f t="shared" si="2"/>
        <v>5</v>
      </c>
      <c r="R23" s="100">
        <f t="shared" si="2"/>
        <v>5</v>
      </c>
      <c r="S23" s="100">
        <f t="shared" si="2"/>
        <v>5</v>
      </c>
      <c r="T23" s="100">
        <f t="shared" si="2"/>
        <v>32.5</v>
      </c>
      <c r="U23" s="100">
        <f t="shared" si="2"/>
        <v>32.5</v>
      </c>
      <c r="V23" s="100">
        <f t="shared" si="2"/>
        <v>34</v>
      </c>
      <c r="W23" s="100">
        <f t="shared" si="2"/>
        <v>28.75</v>
      </c>
      <c r="X23" s="100">
        <f t="shared" si="2"/>
        <v>28.75</v>
      </c>
      <c r="Y23" s="100">
        <f t="shared" si="2"/>
        <v>31</v>
      </c>
      <c r="AB23" s="100">
        <f>SUM(AB12:AB22)</f>
        <v>5</v>
      </c>
      <c r="AD23" s="100">
        <f>SUM(AD12:AD22)</f>
        <v>0</v>
      </c>
      <c r="AE23" s="100">
        <f>SUM(AE12:AE22)</f>
        <v>0</v>
      </c>
      <c r="AF23" s="100">
        <f t="shared" ref="AF23:AP23" si="3">SUM(AF12:AF22)</f>
        <v>0</v>
      </c>
      <c r="AG23" s="100">
        <f t="shared" si="3"/>
        <v>0</v>
      </c>
      <c r="AH23" s="100">
        <f t="shared" si="3"/>
        <v>0</v>
      </c>
      <c r="AI23" s="100">
        <f t="shared" si="3"/>
        <v>0</v>
      </c>
      <c r="AJ23" s="100">
        <f t="shared" si="3"/>
        <v>0</v>
      </c>
      <c r="AK23" s="100">
        <f t="shared" si="3"/>
        <v>0</v>
      </c>
      <c r="AL23" s="100">
        <f t="shared" si="3"/>
        <v>0</v>
      </c>
      <c r="AM23" s="100">
        <f>SUM(AM12:AM22)</f>
        <v>0</v>
      </c>
      <c r="AN23" s="100">
        <f t="shared" si="3"/>
        <v>0</v>
      </c>
      <c r="AO23" s="100">
        <f t="shared" si="3"/>
        <v>0</v>
      </c>
      <c r="AP23" s="100">
        <f t="shared" si="3"/>
        <v>0</v>
      </c>
      <c r="AQ23" s="100">
        <f>SUM(AQ12:AQ22)</f>
        <v>0</v>
      </c>
      <c r="AR23" s="100">
        <f>SUM(AR12:AR22)</f>
        <v>0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ht="52.8" x14ac:dyDescent="0.3">
      <c r="A29" s="114">
        <v>1</v>
      </c>
      <c r="B29" s="106" t="s">
        <v>298</v>
      </c>
      <c r="C29" s="107" t="s">
        <v>299</v>
      </c>
      <c r="D29" s="115" t="s">
        <v>300</v>
      </c>
      <c r="E29" s="116"/>
      <c r="F29" s="115" t="s">
        <v>299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64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794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793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224.4" x14ac:dyDescent="0.3">
      <c r="A12" s="11">
        <f>1</f>
        <v>1</v>
      </c>
      <c r="B12" s="12" t="s">
        <v>301</v>
      </c>
      <c r="C12" s="93" t="s">
        <v>302</v>
      </c>
      <c r="D12" s="93" t="s">
        <v>303</v>
      </c>
      <c r="E12" s="94" t="s">
        <v>304</v>
      </c>
      <c r="F12" s="13">
        <v>1.5</v>
      </c>
      <c r="G12" s="14" t="s">
        <v>305</v>
      </c>
      <c r="H12" s="15">
        <v>19</v>
      </c>
      <c r="I12" s="16" t="s">
        <v>306</v>
      </c>
      <c r="J12" s="17">
        <f>K12+L12</f>
        <v>3702</v>
      </c>
      <c r="K12" s="149">
        <v>2629</v>
      </c>
      <c r="L12" s="149">
        <v>1073</v>
      </c>
      <c r="M12" s="100">
        <v>1</v>
      </c>
      <c r="N12" s="100">
        <v>0</v>
      </c>
      <c r="O12" s="100">
        <v>0</v>
      </c>
      <c r="P12" s="98">
        <v>2007</v>
      </c>
      <c r="Q12" s="100">
        <v>0</v>
      </c>
      <c r="R12" s="16" t="s">
        <v>453</v>
      </c>
      <c r="S12" s="100">
        <v>0</v>
      </c>
      <c r="T12" s="100">
        <v>0</v>
      </c>
      <c r="U12" s="100">
        <v>0</v>
      </c>
      <c r="V12" s="100">
        <v>0</v>
      </c>
      <c r="W12" s="150" t="s">
        <v>454</v>
      </c>
      <c r="X12" s="16" t="s">
        <v>455</v>
      </c>
      <c r="Y12" s="16" t="s">
        <v>456</v>
      </c>
      <c r="Z12" s="100">
        <v>1</v>
      </c>
      <c r="AA12" s="100">
        <v>0</v>
      </c>
      <c r="AB12" s="100">
        <v>0</v>
      </c>
      <c r="AC12" s="100">
        <v>0</v>
      </c>
      <c r="AD12" s="100">
        <v>1</v>
      </c>
      <c r="AE12" s="100">
        <v>1</v>
      </c>
      <c r="AF12" s="100">
        <v>1</v>
      </c>
      <c r="AG12" s="100">
        <v>0</v>
      </c>
      <c r="AH12" s="151">
        <v>79.5</v>
      </c>
      <c r="AI12" s="152">
        <f>AL12+AO12+AR12</f>
        <v>2</v>
      </c>
      <c r="AJ12" s="152">
        <f>AM12+AP12+AS12</f>
        <v>1</v>
      </c>
      <c r="AK12" s="97">
        <f>AN12+AQ12+AT12</f>
        <v>1</v>
      </c>
      <c r="AL12" s="152">
        <v>1</v>
      </c>
      <c r="AM12" s="152">
        <v>1</v>
      </c>
      <c r="AN12" s="100">
        <v>1</v>
      </c>
      <c r="AO12" s="152">
        <v>1</v>
      </c>
      <c r="AP12" s="152">
        <v>0</v>
      </c>
      <c r="AQ12" s="100">
        <v>0</v>
      </c>
      <c r="AR12" s="152">
        <v>0</v>
      </c>
      <c r="AS12" s="152">
        <v>0</v>
      </c>
      <c r="AT12" s="100">
        <v>0</v>
      </c>
      <c r="AU12" s="152">
        <v>0.5</v>
      </c>
      <c r="AV12" s="152">
        <v>0.5</v>
      </c>
      <c r="AW12" s="100">
        <v>1</v>
      </c>
      <c r="AX12" s="153" t="s">
        <v>305</v>
      </c>
      <c r="AY12" s="98">
        <v>1957</v>
      </c>
      <c r="AZ12" s="154"/>
      <c r="BA12" s="99">
        <v>1</v>
      </c>
      <c r="BB12" s="99">
        <v>0</v>
      </c>
      <c r="BC12" s="93" t="s">
        <v>507</v>
      </c>
      <c r="BD12" s="100">
        <v>1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224.4" x14ac:dyDescent="0.3">
      <c r="A13" s="11">
        <f>A12+1</f>
        <v>2</v>
      </c>
      <c r="B13" s="12" t="s">
        <v>307</v>
      </c>
      <c r="C13" s="93" t="s">
        <v>308</v>
      </c>
      <c r="D13" s="93" t="s">
        <v>309</v>
      </c>
      <c r="E13" s="94" t="s">
        <v>310</v>
      </c>
      <c r="F13" s="13">
        <v>5</v>
      </c>
      <c r="G13" s="14" t="s">
        <v>305</v>
      </c>
      <c r="H13" s="15">
        <v>22</v>
      </c>
      <c r="I13" s="16" t="s">
        <v>306</v>
      </c>
      <c r="J13" s="17">
        <f t="shared" ref="J13:J58" si="0">K13+L13</f>
        <v>1992</v>
      </c>
      <c r="K13" s="149">
        <v>1602</v>
      </c>
      <c r="L13" s="149">
        <v>390</v>
      </c>
      <c r="M13" s="100">
        <v>1</v>
      </c>
      <c r="N13" s="100">
        <v>0</v>
      </c>
      <c r="O13" s="100">
        <v>0</v>
      </c>
      <c r="P13" s="98">
        <v>2008</v>
      </c>
      <c r="Q13" s="100">
        <v>0</v>
      </c>
      <c r="R13" s="16" t="s">
        <v>457</v>
      </c>
      <c r="S13" s="100">
        <v>0</v>
      </c>
      <c r="T13" s="100">
        <v>0</v>
      </c>
      <c r="U13" s="100">
        <v>0</v>
      </c>
      <c r="V13" s="100">
        <v>1</v>
      </c>
      <c r="W13" s="150" t="s">
        <v>458</v>
      </c>
      <c r="X13" s="16" t="s">
        <v>455</v>
      </c>
      <c r="Y13" s="16" t="s">
        <v>456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1</v>
      </c>
      <c r="AG13" s="100">
        <v>0</v>
      </c>
      <c r="AH13" s="151">
        <v>33.4</v>
      </c>
      <c r="AI13" s="152">
        <f t="shared" ref="AI13:AK21" si="1">AL13+AO13+AR13</f>
        <v>1</v>
      </c>
      <c r="AJ13" s="152">
        <f t="shared" si="1"/>
        <v>1</v>
      </c>
      <c r="AK13" s="97">
        <f t="shared" si="1"/>
        <v>1</v>
      </c>
      <c r="AL13" s="152">
        <v>1</v>
      </c>
      <c r="AM13" s="152">
        <v>1</v>
      </c>
      <c r="AN13" s="100">
        <v>1</v>
      </c>
      <c r="AO13" s="152">
        <v>0</v>
      </c>
      <c r="AP13" s="152">
        <v>0</v>
      </c>
      <c r="AQ13" s="100">
        <v>0</v>
      </c>
      <c r="AR13" s="152">
        <v>0</v>
      </c>
      <c r="AS13" s="152">
        <v>0</v>
      </c>
      <c r="AT13" s="100">
        <v>0</v>
      </c>
      <c r="AU13" s="152">
        <v>0.5</v>
      </c>
      <c r="AV13" s="152">
        <v>0.5</v>
      </c>
      <c r="AW13" s="100">
        <v>1</v>
      </c>
      <c r="AX13" s="153" t="s">
        <v>305</v>
      </c>
      <c r="AY13" s="98">
        <v>1993</v>
      </c>
      <c r="AZ13" s="154"/>
      <c r="BA13" s="99">
        <v>1</v>
      </c>
      <c r="BB13" s="99">
        <v>0</v>
      </c>
      <c r="BC13" s="93" t="s">
        <v>507</v>
      </c>
      <c r="BD13" s="100">
        <v>0</v>
      </c>
      <c r="BE13" s="100">
        <v>0</v>
      </c>
      <c r="BF13" s="100">
        <v>0</v>
      </c>
      <c r="BG13" s="100">
        <v>0</v>
      </c>
      <c r="BH13" s="100">
        <v>0</v>
      </c>
      <c r="BI13" s="100">
        <v>0</v>
      </c>
      <c r="BJ13" s="100">
        <v>0</v>
      </c>
      <c r="BK13" s="100">
        <v>0</v>
      </c>
      <c r="BL13" s="100">
        <v>0</v>
      </c>
      <c r="BM13" s="100">
        <v>0</v>
      </c>
      <c r="BN13" s="100">
        <v>0</v>
      </c>
      <c r="BO13" s="100">
        <v>0</v>
      </c>
      <c r="BP13" s="100">
        <v>0</v>
      </c>
    </row>
    <row r="14" spans="1:68" s="123" customFormat="1" ht="224.4" x14ac:dyDescent="0.3">
      <c r="A14" s="11">
        <f t="shared" ref="A14:A56" si="2">A13+1</f>
        <v>3</v>
      </c>
      <c r="B14" s="12" t="s">
        <v>311</v>
      </c>
      <c r="C14" s="93" t="s">
        <v>312</v>
      </c>
      <c r="D14" s="93" t="s">
        <v>313</v>
      </c>
      <c r="E14" s="94" t="s">
        <v>314</v>
      </c>
      <c r="F14" s="13">
        <v>2.5</v>
      </c>
      <c r="G14" s="14" t="s">
        <v>305</v>
      </c>
      <c r="H14" s="15">
        <v>33</v>
      </c>
      <c r="I14" s="16" t="s">
        <v>306</v>
      </c>
      <c r="J14" s="17">
        <f t="shared" si="0"/>
        <v>2018</v>
      </c>
      <c r="K14" s="149">
        <v>1662</v>
      </c>
      <c r="L14" s="149">
        <v>356</v>
      </c>
      <c r="M14" s="100">
        <v>0</v>
      </c>
      <c r="N14" s="100">
        <v>0</v>
      </c>
      <c r="O14" s="100">
        <v>0</v>
      </c>
      <c r="P14" s="98">
        <v>2008</v>
      </c>
      <c r="Q14" s="100">
        <v>0</v>
      </c>
      <c r="R14" s="16" t="s">
        <v>305</v>
      </c>
      <c r="S14" s="100">
        <v>0</v>
      </c>
      <c r="T14" s="100">
        <v>0</v>
      </c>
      <c r="U14" s="100">
        <v>1</v>
      </c>
      <c r="V14" s="100">
        <v>0</v>
      </c>
      <c r="W14" s="150" t="s">
        <v>459</v>
      </c>
      <c r="X14" s="16" t="s">
        <v>460</v>
      </c>
      <c r="Y14" s="16" t="s">
        <v>461</v>
      </c>
      <c r="Z14" s="100">
        <v>0</v>
      </c>
      <c r="AA14" s="100">
        <v>0</v>
      </c>
      <c r="AB14" s="100">
        <v>0</v>
      </c>
      <c r="AC14" s="100">
        <v>0</v>
      </c>
      <c r="AD14" s="100">
        <v>0</v>
      </c>
      <c r="AE14" s="100">
        <v>0</v>
      </c>
      <c r="AF14" s="100">
        <v>1</v>
      </c>
      <c r="AG14" s="100">
        <v>0</v>
      </c>
      <c r="AH14" s="151">
        <v>39.299999999999997</v>
      </c>
      <c r="AI14" s="152">
        <f t="shared" si="1"/>
        <v>0.75</v>
      </c>
      <c r="AJ14" s="152">
        <f t="shared" si="1"/>
        <v>0.75</v>
      </c>
      <c r="AK14" s="97">
        <f t="shared" si="1"/>
        <v>0</v>
      </c>
      <c r="AL14" s="152">
        <v>0.75</v>
      </c>
      <c r="AM14" s="152">
        <v>0.75</v>
      </c>
      <c r="AN14" s="100">
        <v>0</v>
      </c>
      <c r="AO14" s="152">
        <v>0</v>
      </c>
      <c r="AP14" s="152">
        <v>0</v>
      </c>
      <c r="AQ14" s="100">
        <v>0</v>
      </c>
      <c r="AR14" s="152">
        <v>0</v>
      </c>
      <c r="AS14" s="152">
        <v>0</v>
      </c>
      <c r="AT14" s="100">
        <v>0</v>
      </c>
      <c r="AU14" s="152">
        <v>0.25</v>
      </c>
      <c r="AV14" s="152">
        <v>0.25</v>
      </c>
      <c r="AW14" s="100">
        <v>1</v>
      </c>
      <c r="AX14" s="153" t="s">
        <v>305</v>
      </c>
      <c r="AY14" s="98">
        <v>2003</v>
      </c>
      <c r="AZ14" s="154"/>
      <c r="BA14" s="99">
        <v>1</v>
      </c>
      <c r="BB14" s="99">
        <v>0</v>
      </c>
      <c r="BC14" s="93" t="s">
        <v>507</v>
      </c>
      <c r="BD14" s="100">
        <v>0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0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224.4" x14ac:dyDescent="0.3">
      <c r="A15" s="11">
        <f t="shared" si="2"/>
        <v>4</v>
      </c>
      <c r="B15" s="12" t="s">
        <v>315</v>
      </c>
      <c r="C15" s="93" t="s">
        <v>316</v>
      </c>
      <c r="D15" s="93" t="s">
        <v>317</v>
      </c>
      <c r="E15" s="94" t="s">
        <v>318</v>
      </c>
      <c r="F15" s="13">
        <v>2</v>
      </c>
      <c r="G15" s="14" t="s">
        <v>305</v>
      </c>
      <c r="H15" s="15">
        <v>7</v>
      </c>
      <c r="I15" s="16" t="s">
        <v>306</v>
      </c>
      <c r="J15" s="17">
        <f t="shared" si="0"/>
        <v>1680</v>
      </c>
      <c r="K15" s="149">
        <v>1300</v>
      </c>
      <c r="L15" s="149">
        <v>380</v>
      </c>
      <c r="M15" s="100">
        <v>0</v>
      </c>
      <c r="N15" s="100">
        <v>0</v>
      </c>
      <c r="O15" s="100">
        <v>0</v>
      </c>
      <c r="P15" s="98">
        <v>2008</v>
      </c>
      <c r="Q15" s="100">
        <v>0</v>
      </c>
      <c r="R15" s="16" t="s">
        <v>305</v>
      </c>
      <c r="S15" s="100">
        <v>0</v>
      </c>
      <c r="T15" s="100">
        <v>0</v>
      </c>
      <c r="U15" s="100">
        <v>1</v>
      </c>
      <c r="V15" s="100">
        <v>0</v>
      </c>
      <c r="W15" s="150" t="s">
        <v>459</v>
      </c>
      <c r="X15" s="16" t="s">
        <v>460</v>
      </c>
      <c r="Y15" s="16" t="s">
        <v>462</v>
      </c>
      <c r="Z15" s="100">
        <v>1</v>
      </c>
      <c r="AA15" s="100">
        <v>1</v>
      </c>
      <c r="AB15" s="100">
        <v>0</v>
      </c>
      <c r="AC15" s="100">
        <v>0</v>
      </c>
      <c r="AD15" s="100">
        <v>1</v>
      </c>
      <c r="AE15" s="100">
        <v>1</v>
      </c>
      <c r="AF15" s="100">
        <v>1</v>
      </c>
      <c r="AG15" s="100">
        <v>0</v>
      </c>
      <c r="AH15" s="151">
        <v>47.8</v>
      </c>
      <c r="AI15" s="152">
        <f t="shared" si="1"/>
        <v>1</v>
      </c>
      <c r="AJ15" s="152">
        <f t="shared" si="1"/>
        <v>1</v>
      </c>
      <c r="AK15" s="97">
        <f t="shared" si="1"/>
        <v>1</v>
      </c>
      <c r="AL15" s="152">
        <v>1</v>
      </c>
      <c r="AM15" s="152">
        <v>1</v>
      </c>
      <c r="AN15" s="100">
        <v>1</v>
      </c>
      <c r="AO15" s="152">
        <v>0</v>
      </c>
      <c r="AP15" s="152">
        <v>0</v>
      </c>
      <c r="AQ15" s="100">
        <v>0</v>
      </c>
      <c r="AR15" s="152">
        <v>0</v>
      </c>
      <c r="AS15" s="152">
        <v>0</v>
      </c>
      <c r="AT15" s="100">
        <v>0</v>
      </c>
      <c r="AU15" s="152">
        <v>0.75</v>
      </c>
      <c r="AV15" s="152">
        <v>0.75</v>
      </c>
      <c r="AW15" s="100">
        <v>1</v>
      </c>
      <c r="AX15" s="153" t="s">
        <v>305</v>
      </c>
      <c r="AY15" s="98">
        <v>2008</v>
      </c>
      <c r="AZ15" s="154"/>
      <c r="BA15" s="99">
        <v>1</v>
      </c>
      <c r="BB15" s="99">
        <v>0</v>
      </c>
      <c r="BC15" s="93" t="s">
        <v>507</v>
      </c>
      <c r="BD15" s="100">
        <v>0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0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224.4" x14ac:dyDescent="0.3">
      <c r="A16" s="11">
        <f t="shared" si="2"/>
        <v>5</v>
      </c>
      <c r="B16" s="12" t="s">
        <v>319</v>
      </c>
      <c r="C16" s="93" t="s">
        <v>320</v>
      </c>
      <c r="D16" s="93" t="s">
        <v>292</v>
      </c>
      <c r="E16" s="94" t="s">
        <v>321</v>
      </c>
      <c r="F16" s="13">
        <v>4.5</v>
      </c>
      <c r="G16" s="14" t="s">
        <v>305</v>
      </c>
      <c r="H16" s="15">
        <v>12</v>
      </c>
      <c r="I16" s="16" t="s">
        <v>306</v>
      </c>
      <c r="J16" s="17">
        <f t="shared" si="0"/>
        <v>4259</v>
      </c>
      <c r="K16" s="149">
        <v>3739</v>
      </c>
      <c r="L16" s="149">
        <v>520</v>
      </c>
      <c r="M16" s="100">
        <v>1</v>
      </c>
      <c r="N16" s="100">
        <v>0</v>
      </c>
      <c r="O16" s="100">
        <v>0</v>
      </c>
      <c r="P16" s="98">
        <v>2007</v>
      </c>
      <c r="Q16" s="100">
        <v>0</v>
      </c>
      <c r="R16" s="16" t="s">
        <v>457</v>
      </c>
      <c r="S16" s="100">
        <v>0</v>
      </c>
      <c r="T16" s="100">
        <v>0</v>
      </c>
      <c r="U16" s="100">
        <v>0</v>
      </c>
      <c r="V16" s="100">
        <v>1</v>
      </c>
      <c r="W16" s="150" t="s">
        <v>458</v>
      </c>
      <c r="X16" s="16" t="s">
        <v>455</v>
      </c>
      <c r="Y16" s="16" t="s">
        <v>456</v>
      </c>
      <c r="Z16" s="100">
        <v>1</v>
      </c>
      <c r="AA16" s="100">
        <v>1</v>
      </c>
      <c r="AB16" s="100">
        <v>0</v>
      </c>
      <c r="AC16" s="100">
        <v>0</v>
      </c>
      <c r="AD16" s="100">
        <v>1</v>
      </c>
      <c r="AE16" s="100">
        <v>1</v>
      </c>
      <c r="AF16" s="100">
        <v>1</v>
      </c>
      <c r="AG16" s="100">
        <v>0</v>
      </c>
      <c r="AH16" s="151">
        <v>87.1</v>
      </c>
      <c r="AI16" s="152">
        <f t="shared" si="1"/>
        <v>3</v>
      </c>
      <c r="AJ16" s="152">
        <f t="shared" si="1"/>
        <v>3</v>
      </c>
      <c r="AK16" s="97">
        <f t="shared" si="1"/>
        <v>4</v>
      </c>
      <c r="AL16" s="152">
        <v>1</v>
      </c>
      <c r="AM16" s="152">
        <v>1</v>
      </c>
      <c r="AN16" s="100">
        <v>2</v>
      </c>
      <c r="AO16" s="152">
        <v>1</v>
      </c>
      <c r="AP16" s="152">
        <v>1</v>
      </c>
      <c r="AQ16" s="100">
        <v>1</v>
      </c>
      <c r="AR16" s="152">
        <v>1</v>
      </c>
      <c r="AS16" s="152">
        <v>1</v>
      </c>
      <c r="AT16" s="100">
        <v>1</v>
      </c>
      <c r="AU16" s="152">
        <v>0.5</v>
      </c>
      <c r="AV16" s="152">
        <v>0.5</v>
      </c>
      <c r="AW16" s="100">
        <v>1</v>
      </c>
      <c r="AX16" s="153" t="s">
        <v>305</v>
      </c>
      <c r="AY16" s="98">
        <v>1977</v>
      </c>
      <c r="AZ16" s="154"/>
      <c r="BA16" s="99">
        <v>1</v>
      </c>
      <c r="BB16" s="99">
        <v>0</v>
      </c>
      <c r="BC16" s="93" t="s">
        <v>507</v>
      </c>
      <c r="BD16" s="100">
        <v>1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224.4" x14ac:dyDescent="0.3">
      <c r="A17" s="11">
        <f t="shared" si="2"/>
        <v>6</v>
      </c>
      <c r="B17" s="12" t="s">
        <v>322</v>
      </c>
      <c r="C17" s="93" t="s">
        <v>323</v>
      </c>
      <c r="D17" s="93" t="s">
        <v>324</v>
      </c>
      <c r="E17" s="94" t="s">
        <v>325</v>
      </c>
      <c r="F17" s="13">
        <v>2.5</v>
      </c>
      <c r="G17" s="14" t="s">
        <v>305</v>
      </c>
      <c r="H17" s="15">
        <v>29</v>
      </c>
      <c r="I17" s="16" t="s">
        <v>306</v>
      </c>
      <c r="J17" s="17">
        <f t="shared" si="0"/>
        <v>4320</v>
      </c>
      <c r="K17" s="149">
        <v>3306</v>
      </c>
      <c r="L17" s="149">
        <v>1014</v>
      </c>
      <c r="M17" s="100">
        <v>0</v>
      </c>
      <c r="N17" s="100">
        <v>0</v>
      </c>
      <c r="O17" s="100">
        <v>0</v>
      </c>
      <c r="P17" s="98">
        <v>2007</v>
      </c>
      <c r="Q17" s="100">
        <v>0</v>
      </c>
      <c r="R17" s="16" t="s">
        <v>305</v>
      </c>
      <c r="S17" s="100">
        <v>1</v>
      </c>
      <c r="T17" s="100">
        <v>0</v>
      </c>
      <c r="U17" s="100">
        <v>0</v>
      </c>
      <c r="V17" s="100">
        <v>0</v>
      </c>
      <c r="W17" s="150" t="s">
        <v>454</v>
      </c>
      <c r="X17" s="16" t="s">
        <v>463</v>
      </c>
      <c r="Y17" s="16" t="s">
        <v>464</v>
      </c>
      <c r="Z17" s="100">
        <v>0</v>
      </c>
      <c r="AA17" s="100">
        <v>0</v>
      </c>
      <c r="AB17" s="100">
        <v>1</v>
      </c>
      <c r="AC17" s="100">
        <v>0</v>
      </c>
      <c r="AD17" s="100">
        <v>0</v>
      </c>
      <c r="AE17" s="100">
        <v>0</v>
      </c>
      <c r="AF17" s="100">
        <v>1</v>
      </c>
      <c r="AG17" s="100">
        <v>0</v>
      </c>
      <c r="AH17" s="151">
        <v>50.3</v>
      </c>
      <c r="AI17" s="152">
        <f t="shared" si="1"/>
        <v>2</v>
      </c>
      <c r="AJ17" s="152">
        <f t="shared" si="1"/>
        <v>2</v>
      </c>
      <c r="AK17" s="97">
        <f t="shared" si="1"/>
        <v>2</v>
      </c>
      <c r="AL17" s="152">
        <v>1</v>
      </c>
      <c r="AM17" s="152">
        <v>1</v>
      </c>
      <c r="AN17" s="100">
        <v>1</v>
      </c>
      <c r="AO17" s="152">
        <v>0</v>
      </c>
      <c r="AP17" s="152">
        <v>0</v>
      </c>
      <c r="AQ17" s="100">
        <v>0</v>
      </c>
      <c r="AR17" s="152">
        <v>1</v>
      </c>
      <c r="AS17" s="152">
        <v>1</v>
      </c>
      <c r="AT17" s="100">
        <v>1</v>
      </c>
      <c r="AU17" s="152">
        <v>1</v>
      </c>
      <c r="AV17" s="152">
        <v>1</v>
      </c>
      <c r="AW17" s="100">
        <v>1</v>
      </c>
      <c r="AX17" s="153" t="s">
        <v>305</v>
      </c>
      <c r="AY17" s="98">
        <v>1976</v>
      </c>
      <c r="AZ17" s="154"/>
      <c r="BA17" s="99">
        <v>1</v>
      </c>
      <c r="BB17" s="99">
        <v>0</v>
      </c>
      <c r="BC17" s="93" t="s">
        <v>507</v>
      </c>
      <c r="BD17" s="100">
        <v>1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0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224.4" x14ac:dyDescent="0.3">
      <c r="A18" s="11">
        <f t="shared" si="2"/>
        <v>7</v>
      </c>
      <c r="B18" s="12" t="s">
        <v>326</v>
      </c>
      <c r="C18" s="93" t="s">
        <v>327</v>
      </c>
      <c r="D18" s="93" t="s">
        <v>328</v>
      </c>
      <c r="E18" s="94" t="s">
        <v>329</v>
      </c>
      <c r="F18" s="13">
        <v>16.5</v>
      </c>
      <c r="G18" s="14" t="s">
        <v>305</v>
      </c>
      <c r="H18" s="15">
        <v>38</v>
      </c>
      <c r="I18" s="16" t="s">
        <v>306</v>
      </c>
      <c r="J18" s="17">
        <f t="shared" si="0"/>
        <v>2282</v>
      </c>
      <c r="K18" s="149">
        <v>1677</v>
      </c>
      <c r="L18" s="149">
        <v>605</v>
      </c>
      <c r="M18" s="100">
        <v>0</v>
      </c>
      <c r="N18" s="100">
        <v>0</v>
      </c>
      <c r="O18" s="100">
        <v>0</v>
      </c>
      <c r="P18" s="98">
        <v>2013</v>
      </c>
      <c r="Q18" s="100">
        <v>0</v>
      </c>
      <c r="R18" s="16" t="s">
        <v>305</v>
      </c>
      <c r="S18" s="100">
        <v>0</v>
      </c>
      <c r="T18" s="100">
        <v>0</v>
      </c>
      <c r="U18" s="100">
        <v>1</v>
      </c>
      <c r="V18" s="100">
        <v>0</v>
      </c>
      <c r="W18" s="150" t="s">
        <v>459</v>
      </c>
      <c r="X18" s="16" t="s">
        <v>460</v>
      </c>
      <c r="Y18" s="16" t="s">
        <v>465</v>
      </c>
      <c r="Z18" s="100">
        <v>1</v>
      </c>
      <c r="AA18" s="100">
        <v>1</v>
      </c>
      <c r="AB18" s="100">
        <v>0</v>
      </c>
      <c r="AC18" s="100">
        <v>0</v>
      </c>
      <c r="AD18" s="100">
        <v>1</v>
      </c>
      <c r="AE18" s="100">
        <v>1</v>
      </c>
      <c r="AF18" s="100">
        <v>1</v>
      </c>
      <c r="AG18" s="100">
        <v>0</v>
      </c>
      <c r="AH18" s="151">
        <v>71.400000000000006</v>
      </c>
      <c r="AI18" s="152">
        <f t="shared" si="1"/>
        <v>2</v>
      </c>
      <c r="AJ18" s="152">
        <f t="shared" si="1"/>
        <v>2</v>
      </c>
      <c r="AK18" s="97">
        <f t="shared" si="1"/>
        <v>2</v>
      </c>
      <c r="AL18" s="152">
        <v>1</v>
      </c>
      <c r="AM18" s="152">
        <v>1</v>
      </c>
      <c r="AN18" s="100">
        <v>1</v>
      </c>
      <c r="AO18" s="152">
        <v>1</v>
      </c>
      <c r="AP18" s="152">
        <v>1</v>
      </c>
      <c r="AQ18" s="100">
        <v>1</v>
      </c>
      <c r="AR18" s="152">
        <v>0</v>
      </c>
      <c r="AS18" s="152">
        <v>0</v>
      </c>
      <c r="AT18" s="100">
        <v>0</v>
      </c>
      <c r="AU18" s="152">
        <v>0.75</v>
      </c>
      <c r="AV18" s="152">
        <v>0.75</v>
      </c>
      <c r="AW18" s="100">
        <v>1</v>
      </c>
      <c r="AX18" s="153" t="s">
        <v>305</v>
      </c>
      <c r="AY18" s="98">
        <v>2013</v>
      </c>
      <c r="AZ18" s="154"/>
      <c r="BA18" s="99">
        <v>1</v>
      </c>
      <c r="BB18" s="99">
        <v>0</v>
      </c>
      <c r="BC18" s="93" t="s">
        <v>507</v>
      </c>
      <c r="BD18" s="100">
        <v>0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224.4" x14ac:dyDescent="0.3">
      <c r="A19" s="11">
        <f t="shared" si="2"/>
        <v>8</v>
      </c>
      <c r="B19" s="12" t="s">
        <v>330</v>
      </c>
      <c r="C19" s="93" t="s">
        <v>331</v>
      </c>
      <c r="D19" s="93" t="s">
        <v>332</v>
      </c>
      <c r="E19" s="94" t="s">
        <v>333</v>
      </c>
      <c r="F19" s="13">
        <v>0.5</v>
      </c>
      <c r="G19" s="14" t="s">
        <v>305</v>
      </c>
      <c r="H19" s="15">
        <v>37</v>
      </c>
      <c r="I19" s="16" t="s">
        <v>306</v>
      </c>
      <c r="J19" s="17">
        <f t="shared" si="0"/>
        <v>0</v>
      </c>
      <c r="K19" s="149">
        <v>0</v>
      </c>
      <c r="L19" s="149">
        <v>0</v>
      </c>
      <c r="M19" s="100">
        <v>0</v>
      </c>
      <c r="N19" s="100">
        <v>0</v>
      </c>
      <c r="O19" s="100">
        <v>0</v>
      </c>
      <c r="P19" s="98">
        <v>2013</v>
      </c>
      <c r="Q19" s="100">
        <v>0</v>
      </c>
      <c r="R19" s="16" t="s">
        <v>305</v>
      </c>
      <c r="S19" s="100">
        <v>0</v>
      </c>
      <c r="T19" s="100">
        <v>0</v>
      </c>
      <c r="U19" s="100">
        <v>1</v>
      </c>
      <c r="V19" s="100">
        <v>0</v>
      </c>
      <c r="W19" s="150" t="s">
        <v>459</v>
      </c>
      <c r="X19" s="16" t="s">
        <v>460</v>
      </c>
      <c r="Y19" s="16" t="s">
        <v>466</v>
      </c>
      <c r="Z19" s="100">
        <v>0</v>
      </c>
      <c r="AA19" s="100">
        <v>0</v>
      </c>
      <c r="AB19" s="100">
        <v>0</v>
      </c>
      <c r="AC19" s="100">
        <v>0</v>
      </c>
      <c r="AD19" s="100">
        <v>0</v>
      </c>
      <c r="AE19" s="100">
        <v>0</v>
      </c>
      <c r="AF19" s="100">
        <v>1</v>
      </c>
      <c r="AG19" s="100">
        <v>0</v>
      </c>
      <c r="AH19" s="151">
        <v>39.5</v>
      </c>
      <c r="AI19" s="152">
        <f t="shared" si="1"/>
        <v>1</v>
      </c>
      <c r="AJ19" s="152">
        <f t="shared" si="1"/>
        <v>0</v>
      </c>
      <c r="AK19" s="97">
        <f t="shared" si="1"/>
        <v>0</v>
      </c>
      <c r="AL19" s="152">
        <v>1</v>
      </c>
      <c r="AM19" s="152">
        <v>0</v>
      </c>
      <c r="AN19" s="100">
        <v>0</v>
      </c>
      <c r="AO19" s="152">
        <v>0</v>
      </c>
      <c r="AP19" s="152">
        <v>0</v>
      </c>
      <c r="AQ19" s="100">
        <v>0</v>
      </c>
      <c r="AR19" s="152">
        <v>0</v>
      </c>
      <c r="AS19" s="152">
        <v>0</v>
      </c>
      <c r="AT19" s="100">
        <v>0</v>
      </c>
      <c r="AU19" s="152">
        <v>0.25</v>
      </c>
      <c r="AV19" s="152">
        <v>0.25</v>
      </c>
      <c r="AW19" s="100">
        <v>1</v>
      </c>
      <c r="AX19" s="153" t="s">
        <v>305</v>
      </c>
      <c r="AY19" s="98">
        <v>2013</v>
      </c>
      <c r="AZ19" s="154"/>
      <c r="BA19" s="99">
        <v>0</v>
      </c>
      <c r="BB19" s="99">
        <v>0</v>
      </c>
      <c r="BC19" s="93" t="s">
        <v>507</v>
      </c>
      <c r="BD19" s="100">
        <v>0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224.4" x14ac:dyDescent="0.3">
      <c r="A20" s="11">
        <f t="shared" si="2"/>
        <v>9</v>
      </c>
      <c r="B20" s="12" t="s">
        <v>334</v>
      </c>
      <c r="C20" s="93" t="s">
        <v>335</v>
      </c>
      <c r="D20" s="93" t="s">
        <v>336</v>
      </c>
      <c r="E20" s="94" t="s">
        <v>337</v>
      </c>
      <c r="F20" s="13">
        <v>1.5</v>
      </c>
      <c r="G20" s="14" t="s">
        <v>305</v>
      </c>
      <c r="H20" s="15">
        <v>20</v>
      </c>
      <c r="I20" s="16" t="s">
        <v>306</v>
      </c>
      <c r="J20" s="17">
        <f t="shared" si="0"/>
        <v>1513</v>
      </c>
      <c r="K20" s="149">
        <v>1290</v>
      </c>
      <c r="L20" s="149">
        <v>223</v>
      </c>
      <c r="M20" s="100">
        <v>1</v>
      </c>
      <c r="N20" s="100">
        <v>0</v>
      </c>
      <c r="O20" s="100">
        <v>0</v>
      </c>
      <c r="P20" s="98">
        <v>1992</v>
      </c>
      <c r="Q20" s="100">
        <v>0</v>
      </c>
      <c r="R20" s="16" t="s">
        <v>467</v>
      </c>
      <c r="S20" s="100">
        <v>1</v>
      </c>
      <c r="T20" s="100">
        <v>0</v>
      </c>
      <c r="U20" s="100">
        <v>0</v>
      </c>
      <c r="V20" s="100">
        <v>0</v>
      </c>
      <c r="W20" s="150" t="s">
        <v>454</v>
      </c>
      <c r="X20" s="16" t="s">
        <v>468</v>
      </c>
      <c r="Y20" s="16" t="s">
        <v>469</v>
      </c>
      <c r="Z20" s="100">
        <v>0</v>
      </c>
      <c r="AA20" s="100">
        <v>0</v>
      </c>
      <c r="AB20" s="100">
        <v>0</v>
      </c>
      <c r="AC20" s="100">
        <v>0</v>
      </c>
      <c r="AD20" s="100">
        <v>0</v>
      </c>
      <c r="AE20" s="100">
        <v>0</v>
      </c>
      <c r="AF20" s="100">
        <v>1</v>
      </c>
      <c r="AG20" s="100">
        <v>0</v>
      </c>
      <c r="AH20" s="151">
        <v>75.599999999999994</v>
      </c>
      <c r="AI20" s="152">
        <f t="shared" si="1"/>
        <v>1</v>
      </c>
      <c r="AJ20" s="152">
        <f t="shared" si="1"/>
        <v>1</v>
      </c>
      <c r="AK20" s="97">
        <f t="shared" si="1"/>
        <v>1</v>
      </c>
      <c r="AL20" s="152">
        <v>1</v>
      </c>
      <c r="AM20" s="152">
        <v>1</v>
      </c>
      <c r="AN20" s="100">
        <v>1</v>
      </c>
      <c r="AO20" s="152">
        <v>0</v>
      </c>
      <c r="AP20" s="152">
        <v>0</v>
      </c>
      <c r="AQ20" s="100">
        <v>0</v>
      </c>
      <c r="AR20" s="152">
        <v>0</v>
      </c>
      <c r="AS20" s="152">
        <v>0</v>
      </c>
      <c r="AT20" s="100">
        <v>0</v>
      </c>
      <c r="AU20" s="152">
        <v>0</v>
      </c>
      <c r="AV20" s="152">
        <v>0</v>
      </c>
      <c r="AW20" s="100">
        <v>0</v>
      </c>
      <c r="AX20" s="153" t="s">
        <v>305</v>
      </c>
      <c r="AY20" s="98">
        <v>1992</v>
      </c>
      <c r="AZ20" s="154"/>
      <c r="BA20" s="99">
        <v>1</v>
      </c>
      <c r="BB20" s="99">
        <v>0</v>
      </c>
      <c r="BC20" s="93" t="s">
        <v>507</v>
      </c>
      <c r="BD20" s="100">
        <v>0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100">
        <v>0</v>
      </c>
      <c r="BM20" s="100">
        <v>0</v>
      </c>
      <c r="BN20" s="100">
        <v>0</v>
      </c>
      <c r="BO20" s="100">
        <v>0</v>
      </c>
      <c r="BP20" s="100">
        <v>0</v>
      </c>
    </row>
    <row r="21" spans="1:68" s="123" customFormat="1" ht="224.4" x14ac:dyDescent="0.3">
      <c r="A21" s="11">
        <f t="shared" si="2"/>
        <v>10</v>
      </c>
      <c r="B21" s="12" t="s">
        <v>338</v>
      </c>
      <c r="C21" s="93" t="s">
        <v>339</v>
      </c>
      <c r="D21" s="93" t="s">
        <v>340</v>
      </c>
      <c r="E21" s="94" t="s">
        <v>341</v>
      </c>
      <c r="F21" s="13">
        <v>5</v>
      </c>
      <c r="G21" s="14" t="s">
        <v>305</v>
      </c>
      <c r="H21" s="15">
        <v>22</v>
      </c>
      <c r="I21" s="16" t="s">
        <v>306</v>
      </c>
      <c r="J21" s="17">
        <f t="shared" si="0"/>
        <v>1625</v>
      </c>
      <c r="K21" s="149">
        <v>1317</v>
      </c>
      <c r="L21" s="149">
        <v>308</v>
      </c>
      <c r="M21" s="100">
        <v>1</v>
      </c>
      <c r="N21" s="100">
        <v>0</v>
      </c>
      <c r="O21" s="100">
        <v>0</v>
      </c>
      <c r="P21" s="98">
        <v>1992</v>
      </c>
      <c r="Q21" s="100">
        <v>0</v>
      </c>
      <c r="R21" s="16" t="s">
        <v>453</v>
      </c>
      <c r="S21" s="100">
        <v>0</v>
      </c>
      <c r="T21" s="100">
        <v>0</v>
      </c>
      <c r="U21" s="100">
        <v>0</v>
      </c>
      <c r="V21" s="100">
        <v>1</v>
      </c>
      <c r="W21" s="150" t="s">
        <v>458</v>
      </c>
      <c r="X21" s="16" t="s">
        <v>455</v>
      </c>
      <c r="Y21" s="16" t="s">
        <v>456</v>
      </c>
      <c r="Z21" s="100">
        <v>0</v>
      </c>
      <c r="AA21" s="100">
        <v>0</v>
      </c>
      <c r="AB21" s="100">
        <v>0</v>
      </c>
      <c r="AC21" s="100">
        <v>0</v>
      </c>
      <c r="AD21" s="100">
        <v>0</v>
      </c>
      <c r="AE21" s="100">
        <v>0</v>
      </c>
      <c r="AF21" s="100">
        <v>1</v>
      </c>
      <c r="AG21" s="100">
        <v>0</v>
      </c>
      <c r="AH21" s="151">
        <v>66.099999999999994</v>
      </c>
      <c r="AI21" s="152">
        <f t="shared" si="1"/>
        <v>2</v>
      </c>
      <c r="AJ21" s="152">
        <f t="shared" si="1"/>
        <v>2</v>
      </c>
      <c r="AK21" s="97">
        <f t="shared" si="1"/>
        <v>3</v>
      </c>
      <c r="AL21" s="152">
        <v>1</v>
      </c>
      <c r="AM21" s="152">
        <v>1</v>
      </c>
      <c r="AN21" s="100">
        <v>2</v>
      </c>
      <c r="AO21" s="152">
        <v>1</v>
      </c>
      <c r="AP21" s="152">
        <v>1</v>
      </c>
      <c r="AQ21" s="100">
        <v>1</v>
      </c>
      <c r="AR21" s="152">
        <v>0</v>
      </c>
      <c r="AS21" s="152">
        <v>0</v>
      </c>
      <c r="AT21" s="100">
        <v>0</v>
      </c>
      <c r="AU21" s="152">
        <v>0.75</v>
      </c>
      <c r="AV21" s="152">
        <v>0.75</v>
      </c>
      <c r="AW21" s="100">
        <v>1</v>
      </c>
      <c r="AX21" s="153" t="s">
        <v>305</v>
      </c>
      <c r="AY21" s="98">
        <v>1992</v>
      </c>
      <c r="AZ21" s="154"/>
      <c r="BA21" s="99">
        <v>1</v>
      </c>
      <c r="BB21" s="99">
        <v>0</v>
      </c>
      <c r="BC21" s="93" t="s">
        <v>507</v>
      </c>
      <c r="BD21" s="100">
        <v>0</v>
      </c>
      <c r="BE21" s="100">
        <v>0</v>
      </c>
      <c r="BF21" s="100">
        <v>0</v>
      </c>
      <c r="BG21" s="100">
        <v>0</v>
      </c>
      <c r="BH21" s="100">
        <v>0</v>
      </c>
      <c r="BI21" s="100">
        <v>0</v>
      </c>
      <c r="BJ21" s="100">
        <v>0</v>
      </c>
      <c r="BK21" s="100">
        <v>0</v>
      </c>
      <c r="BL21" s="100">
        <v>0</v>
      </c>
      <c r="BM21" s="100">
        <v>0</v>
      </c>
      <c r="BN21" s="100">
        <v>0</v>
      </c>
      <c r="BO21" s="100">
        <v>0</v>
      </c>
      <c r="BP21" s="100">
        <v>0</v>
      </c>
    </row>
    <row r="22" spans="1:68" s="123" customFormat="1" ht="224.4" x14ac:dyDescent="0.3">
      <c r="A22" s="11">
        <f t="shared" si="2"/>
        <v>11</v>
      </c>
      <c r="B22" s="12" t="s">
        <v>342</v>
      </c>
      <c r="C22" s="93" t="s">
        <v>343</v>
      </c>
      <c r="D22" s="93" t="s">
        <v>324</v>
      </c>
      <c r="E22" s="94" t="s">
        <v>344</v>
      </c>
      <c r="F22" s="13">
        <v>3</v>
      </c>
      <c r="G22" s="14" t="s">
        <v>305</v>
      </c>
      <c r="H22" s="15">
        <v>27</v>
      </c>
      <c r="I22" s="16" t="s">
        <v>306</v>
      </c>
      <c r="J22" s="17">
        <f t="shared" ref="J22:J56" si="3">K22+L22</f>
        <v>1173</v>
      </c>
      <c r="K22" s="149">
        <v>874</v>
      </c>
      <c r="L22" s="149">
        <v>299</v>
      </c>
      <c r="M22" s="100">
        <v>1</v>
      </c>
      <c r="N22" s="100">
        <v>0</v>
      </c>
      <c r="O22" s="100">
        <v>0</v>
      </c>
      <c r="P22" s="98">
        <v>1983</v>
      </c>
      <c r="Q22" s="100">
        <v>0</v>
      </c>
      <c r="R22" s="16" t="s">
        <v>453</v>
      </c>
      <c r="S22" s="100">
        <v>0</v>
      </c>
      <c r="T22" s="100">
        <v>0</v>
      </c>
      <c r="U22" s="100">
        <v>0</v>
      </c>
      <c r="V22" s="100">
        <v>0</v>
      </c>
      <c r="W22" s="150" t="s">
        <v>454</v>
      </c>
      <c r="X22" s="16" t="s">
        <v>455</v>
      </c>
      <c r="Y22" s="16" t="s">
        <v>456</v>
      </c>
      <c r="Z22" s="100">
        <v>0</v>
      </c>
      <c r="AA22" s="100">
        <v>0</v>
      </c>
      <c r="AB22" s="100">
        <v>0</v>
      </c>
      <c r="AC22" s="100">
        <v>0</v>
      </c>
      <c r="AD22" s="100">
        <v>0</v>
      </c>
      <c r="AE22" s="100">
        <v>0</v>
      </c>
      <c r="AF22" s="100">
        <v>1</v>
      </c>
      <c r="AG22" s="100">
        <v>0</v>
      </c>
      <c r="AH22" s="151">
        <v>60</v>
      </c>
      <c r="AI22" s="152">
        <f t="shared" ref="AI22:AI56" si="4">AL22+AO22+AR22</f>
        <v>1</v>
      </c>
      <c r="AJ22" s="152">
        <f t="shared" ref="AJ22:AJ56" si="5">AM22+AP22+AS22</f>
        <v>1</v>
      </c>
      <c r="AK22" s="97">
        <f t="shared" ref="AK22:AK56" si="6">AN22+AQ22+AT22</f>
        <v>2</v>
      </c>
      <c r="AL22" s="152">
        <v>1</v>
      </c>
      <c r="AM22" s="152">
        <v>1</v>
      </c>
      <c r="AN22" s="100">
        <v>2</v>
      </c>
      <c r="AO22" s="152">
        <v>0</v>
      </c>
      <c r="AP22" s="152">
        <v>0</v>
      </c>
      <c r="AQ22" s="100">
        <v>0</v>
      </c>
      <c r="AR22" s="152">
        <v>0</v>
      </c>
      <c r="AS22" s="152">
        <v>0</v>
      </c>
      <c r="AT22" s="100">
        <v>0</v>
      </c>
      <c r="AU22" s="152">
        <v>0.5</v>
      </c>
      <c r="AV22" s="152">
        <v>0.5</v>
      </c>
      <c r="AW22" s="100">
        <v>2</v>
      </c>
      <c r="AX22" s="153" t="s">
        <v>305</v>
      </c>
      <c r="AY22" s="98">
        <v>1983</v>
      </c>
      <c r="AZ22" s="154"/>
      <c r="BA22" s="99">
        <v>1</v>
      </c>
      <c r="BB22" s="99">
        <v>0</v>
      </c>
      <c r="BC22" s="93" t="s">
        <v>507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224.4" x14ac:dyDescent="0.3">
      <c r="A23" s="11">
        <f t="shared" si="2"/>
        <v>12</v>
      </c>
      <c r="B23" s="12" t="s">
        <v>345</v>
      </c>
      <c r="C23" s="93" t="s">
        <v>346</v>
      </c>
      <c r="D23" s="93" t="s">
        <v>347</v>
      </c>
      <c r="E23" s="94" t="s">
        <v>348</v>
      </c>
      <c r="F23" s="13">
        <v>5.5</v>
      </c>
      <c r="G23" s="14" t="s">
        <v>305</v>
      </c>
      <c r="H23" s="15">
        <v>26</v>
      </c>
      <c r="I23" s="16" t="s">
        <v>306</v>
      </c>
      <c r="J23" s="17">
        <f t="shared" si="3"/>
        <v>2080</v>
      </c>
      <c r="K23" s="149">
        <v>1685</v>
      </c>
      <c r="L23" s="149">
        <v>395</v>
      </c>
      <c r="M23" s="100">
        <v>1</v>
      </c>
      <c r="N23" s="100">
        <v>0</v>
      </c>
      <c r="O23" s="100">
        <v>0</v>
      </c>
      <c r="P23" s="98">
        <v>1987</v>
      </c>
      <c r="Q23" s="100">
        <v>0</v>
      </c>
      <c r="R23" s="16" t="s">
        <v>470</v>
      </c>
      <c r="S23" s="100">
        <v>1</v>
      </c>
      <c r="T23" s="100">
        <v>0</v>
      </c>
      <c r="U23" s="100">
        <v>0</v>
      </c>
      <c r="V23" s="100">
        <v>0</v>
      </c>
      <c r="W23" s="150" t="s">
        <v>471</v>
      </c>
      <c r="X23" s="16" t="s">
        <v>468</v>
      </c>
      <c r="Y23" s="16" t="s">
        <v>472</v>
      </c>
      <c r="Z23" s="100">
        <v>0</v>
      </c>
      <c r="AA23" s="100">
        <v>0</v>
      </c>
      <c r="AB23" s="100">
        <v>0</v>
      </c>
      <c r="AC23" s="100">
        <v>1</v>
      </c>
      <c r="AD23" s="100">
        <v>0</v>
      </c>
      <c r="AE23" s="100">
        <v>0</v>
      </c>
      <c r="AF23" s="100">
        <v>1</v>
      </c>
      <c r="AG23" s="100">
        <v>0</v>
      </c>
      <c r="AH23" s="151">
        <v>43.5</v>
      </c>
      <c r="AI23" s="152">
        <f t="shared" si="4"/>
        <v>1</v>
      </c>
      <c r="AJ23" s="152">
        <f t="shared" si="5"/>
        <v>1</v>
      </c>
      <c r="AK23" s="97">
        <f t="shared" si="6"/>
        <v>1</v>
      </c>
      <c r="AL23" s="152">
        <v>1</v>
      </c>
      <c r="AM23" s="152">
        <v>1</v>
      </c>
      <c r="AN23" s="100">
        <v>1</v>
      </c>
      <c r="AO23" s="152">
        <v>0</v>
      </c>
      <c r="AP23" s="152">
        <v>0</v>
      </c>
      <c r="AQ23" s="100">
        <v>0</v>
      </c>
      <c r="AR23" s="152">
        <v>0</v>
      </c>
      <c r="AS23" s="152">
        <v>0</v>
      </c>
      <c r="AT23" s="100">
        <v>0</v>
      </c>
      <c r="AU23" s="152">
        <v>0.5</v>
      </c>
      <c r="AV23" s="152">
        <v>0.5</v>
      </c>
      <c r="AW23" s="100">
        <v>1</v>
      </c>
      <c r="AX23" s="153" t="s">
        <v>305</v>
      </c>
      <c r="AY23" s="98">
        <v>1987</v>
      </c>
      <c r="AZ23" s="154"/>
      <c r="BA23" s="99">
        <v>1</v>
      </c>
      <c r="BB23" s="99">
        <v>0</v>
      </c>
      <c r="BC23" s="93" t="s">
        <v>507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224.4" x14ac:dyDescent="0.3">
      <c r="A24" s="11">
        <f t="shared" si="2"/>
        <v>13</v>
      </c>
      <c r="B24" s="12" t="s">
        <v>349</v>
      </c>
      <c r="C24" s="93" t="s">
        <v>350</v>
      </c>
      <c r="D24" s="93" t="s">
        <v>324</v>
      </c>
      <c r="E24" s="94" t="s">
        <v>351</v>
      </c>
      <c r="F24" s="13">
        <v>1.5</v>
      </c>
      <c r="G24" s="14" t="s">
        <v>305</v>
      </c>
      <c r="H24" s="15">
        <v>22</v>
      </c>
      <c r="I24" s="16" t="s">
        <v>306</v>
      </c>
      <c r="J24" s="17">
        <f t="shared" si="3"/>
        <v>2287</v>
      </c>
      <c r="K24" s="149">
        <v>1966</v>
      </c>
      <c r="L24" s="149">
        <v>321</v>
      </c>
      <c r="M24" s="100">
        <v>1</v>
      </c>
      <c r="N24" s="100">
        <v>0</v>
      </c>
      <c r="O24" s="100">
        <v>0</v>
      </c>
      <c r="P24" s="98">
        <v>2007</v>
      </c>
      <c r="Q24" s="100">
        <v>0</v>
      </c>
      <c r="R24" s="16" t="s">
        <v>473</v>
      </c>
      <c r="S24" s="100">
        <v>1</v>
      </c>
      <c r="T24" s="100">
        <v>0</v>
      </c>
      <c r="U24" s="100">
        <v>0</v>
      </c>
      <c r="V24" s="100">
        <v>0</v>
      </c>
      <c r="W24" s="150" t="s">
        <v>454</v>
      </c>
      <c r="X24" s="16" t="s">
        <v>468</v>
      </c>
      <c r="Y24" s="16" t="s">
        <v>474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  <c r="AE24" s="100">
        <v>0</v>
      </c>
      <c r="AF24" s="100">
        <v>1</v>
      </c>
      <c r="AG24" s="100">
        <v>0</v>
      </c>
      <c r="AH24" s="151">
        <v>48.5</v>
      </c>
      <c r="AI24" s="152">
        <f t="shared" si="4"/>
        <v>1</v>
      </c>
      <c r="AJ24" s="152">
        <f t="shared" si="5"/>
        <v>1</v>
      </c>
      <c r="AK24" s="97">
        <f t="shared" si="6"/>
        <v>1</v>
      </c>
      <c r="AL24" s="152">
        <v>1</v>
      </c>
      <c r="AM24" s="152">
        <v>1</v>
      </c>
      <c r="AN24" s="100">
        <v>1</v>
      </c>
      <c r="AO24" s="152">
        <v>0</v>
      </c>
      <c r="AP24" s="152">
        <v>0</v>
      </c>
      <c r="AQ24" s="100">
        <v>0</v>
      </c>
      <c r="AR24" s="152">
        <v>0</v>
      </c>
      <c r="AS24" s="152">
        <v>0</v>
      </c>
      <c r="AT24" s="100">
        <v>0</v>
      </c>
      <c r="AU24" s="152">
        <v>0</v>
      </c>
      <c r="AV24" s="152">
        <v>0</v>
      </c>
      <c r="AW24" s="100">
        <v>0</v>
      </c>
      <c r="AX24" s="153" t="s">
        <v>305</v>
      </c>
      <c r="AY24" s="98">
        <v>1961</v>
      </c>
      <c r="AZ24" s="154"/>
      <c r="BA24" s="99">
        <v>1</v>
      </c>
      <c r="BB24" s="99">
        <v>0</v>
      </c>
      <c r="BC24" s="93" t="s">
        <v>507</v>
      </c>
      <c r="BD24" s="100">
        <v>1</v>
      </c>
      <c r="BE24" s="100">
        <v>0</v>
      </c>
      <c r="BF24" s="100">
        <v>0</v>
      </c>
      <c r="BG24" s="100">
        <v>0</v>
      </c>
      <c r="BH24" s="100">
        <v>0</v>
      </c>
      <c r="BI24" s="100">
        <v>0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224.4" x14ac:dyDescent="0.3">
      <c r="A25" s="11">
        <f t="shared" si="2"/>
        <v>14</v>
      </c>
      <c r="B25" s="12" t="s">
        <v>352</v>
      </c>
      <c r="C25" s="93" t="s">
        <v>353</v>
      </c>
      <c r="D25" s="93" t="s">
        <v>324</v>
      </c>
      <c r="E25" s="94" t="s">
        <v>354</v>
      </c>
      <c r="F25" s="13">
        <v>3</v>
      </c>
      <c r="G25" s="14" t="s">
        <v>305</v>
      </c>
      <c r="H25" s="15">
        <v>11</v>
      </c>
      <c r="I25" s="16" t="s">
        <v>306</v>
      </c>
      <c r="J25" s="17">
        <f t="shared" si="3"/>
        <v>3806</v>
      </c>
      <c r="K25" s="149">
        <v>3297</v>
      </c>
      <c r="L25" s="149">
        <v>509</v>
      </c>
      <c r="M25" s="100">
        <v>1</v>
      </c>
      <c r="N25" s="100">
        <v>0</v>
      </c>
      <c r="O25" s="100">
        <v>0</v>
      </c>
      <c r="P25" s="98">
        <v>2007</v>
      </c>
      <c r="Q25" s="100">
        <v>0</v>
      </c>
      <c r="R25" s="16" t="s">
        <v>453</v>
      </c>
      <c r="S25" s="100">
        <v>1</v>
      </c>
      <c r="T25" s="100">
        <v>0</v>
      </c>
      <c r="U25" s="100">
        <v>0</v>
      </c>
      <c r="V25" s="100">
        <v>0</v>
      </c>
      <c r="W25" s="150" t="s">
        <v>454</v>
      </c>
      <c r="X25" s="16" t="s">
        <v>455</v>
      </c>
      <c r="Y25" s="16" t="s">
        <v>456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1</v>
      </c>
      <c r="AG25" s="100">
        <v>0</v>
      </c>
      <c r="AH25" s="151">
        <v>47.6</v>
      </c>
      <c r="AI25" s="152">
        <f t="shared" si="4"/>
        <v>2</v>
      </c>
      <c r="AJ25" s="152">
        <f t="shared" si="5"/>
        <v>2</v>
      </c>
      <c r="AK25" s="97">
        <f t="shared" si="6"/>
        <v>2</v>
      </c>
      <c r="AL25" s="152">
        <v>1</v>
      </c>
      <c r="AM25" s="152">
        <v>1</v>
      </c>
      <c r="AN25" s="100">
        <v>1</v>
      </c>
      <c r="AO25" s="152">
        <v>1</v>
      </c>
      <c r="AP25" s="152">
        <v>1</v>
      </c>
      <c r="AQ25" s="100">
        <v>1</v>
      </c>
      <c r="AR25" s="152">
        <v>0</v>
      </c>
      <c r="AS25" s="152">
        <v>0</v>
      </c>
      <c r="AT25" s="100">
        <v>0</v>
      </c>
      <c r="AU25" s="152">
        <v>0.75</v>
      </c>
      <c r="AV25" s="152">
        <v>0.75</v>
      </c>
      <c r="AW25" s="100">
        <v>1</v>
      </c>
      <c r="AX25" s="153" t="s">
        <v>305</v>
      </c>
      <c r="AY25" s="98">
        <v>1989</v>
      </c>
      <c r="AZ25" s="154"/>
      <c r="BA25" s="99">
        <v>1</v>
      </c>
      <c r="BB25" s="99">
        <v>0</v>
      </c>
      <c r="BC25" s="93" t="s">
        <v>507</v>
      </c>
      <c r="BD25" s="100">
        <v>1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224.4" x14ac:dyDescent="0.3">
      <c r="A26" s="11">
        <f t="shared" si="2"/>
        <v>15</v>
      </c>
      <c r="B26" s="12" t="s">
        <v>355</v>
      </c>
      <c r="C26" s="93" t="s">
        <v>356</v>
      </c>
      <c r="D26" s="93" t="s">
        <v>324</v>
      </c>
      <c r="E26" s="94" t="s">
        <v>357</v>
      </c>
      <c r="F26" s="13">
        <v>1.5</v>
      </c>
      <c r="G26" s="14" t="s">
        <v>305</v>
      </c>
      <c r="H26" s="15">
        <v>15</v>
      </c>
      <c r="I26" s="16" t="s">
        <v>306</v>
      </c>
      <c r="J26" s="17">
        <f t="shared" si="3"/>
        <v>1726</v>
      </c>
      <c r="K26" s="149">
        <v>1175</v>
      </c>
      <c r="L26" s="149">
        <v>551</v>
      </c>
      <c r="M26" s="100">
        <v>0</v>
      </c>
      <c r="N26" s="100">
        <v>0</v>
      </c>
      <c r="O26" s="100">
        <v>0</v>
      </c>
      <c r="P26" s="98">
        <v>2006</v>
      </c>
      <c r="Q26" s="100">
        <v>0</v>
      </c>
      <c r="R26" s="16" t="s">
        <v>305</v>
      </c>
      <c r="S26" s="100">
        <v>1</v>
      </c>
      <c r="T26" s="100">
        <v>0</v>
      </c>
      <c r="U26" s="100">
        <v>0</v>
      </c>
      <c r="V26" s="100">
        <v>1</v>
      </c>
      <c r="W26" s="150" t="s">
        <v>458</v>
      </c>
      <c r="X26" s="16" t="s">
        <v>475</v>
      </c>
      <c r="Y26" s="16" t="s">
        <v>456</v>
      </c>
      <c r="Z26" s="100">
        <v>0</v>
      </c>
      <c r="AA26" s="100">
        <v>0</v>
      </c>
      <c r="AB26" s="100">
        <v>0</v>
      </c>
      <c r="AC26" s="100">
        <v>1</v>
      </c>
      <c r="AD26" s="100">
        <v>0</v>
      </c>
      <c r="AE26" s="100">
        <v>0</v>
      </c>
      <c r="AF26" s="100">
        <v>1</v>
      </c>
      <c r="AG26" s="100">
        <v>0</v>
      </c>
      <c r="AH26" s="151">
        <v>54.2</v>
      </c>
      <c r="AI26" s="152">
        <f t="shared" si="4"/>
        <v>1</v>
      </c>
      <c r="AJ26" s="152">
        <f t="shared" si="5"/>
        <v>1</v>
      </c>
      <c r="AK26" s="97">
        <f t="shared" si="6"/>
        <v>1</v>
      </c>
      <c r="AL26" s="152">
        <v>1</v>
      </c>
      <c r="AM26" s="152">
        <v>1</v>
      </c>
      <c r="AN26" s="100">
        <v>1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0.75</v>
      </c>
      <c r="AV26" s="152">
        <v>0.75</v>
      </c>
      <c r="AW26" s="100">
        <v>1</v>
      </c>
      <c r="AX26" s="153" t="s">
        <v>305</v>
      </c>
      <c r="AY26" s="98">
        <v>1917</v>
      </c>
      <c r="AZ26" s="154"/>
      <c r="BA26" s="99">
        <v>1</v>
      </c>
      <c r="BB26" s="99">
        <v>0</v>
      </c>
      <c r="BC26" s="93" t="s">
        <v>507</v>
      </c>
      <c r="BD26" s="100">
        <v>0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224.4" x14ac:dyDescent="0.3">
      <c r="A27" s="11">
        <f t="shared" si="2"/>
        <v>16</v>
      </c>
      <c r="B27" s="12" t="s">
        <v>358</v>
      </c>
      <c r="C27" s="93" t="s">
        <v>359</v>
      </c>
      <c r="D27" s="93" t="s">
        <v>328</v>
      </c>
      <c r="E27" s="94" t="s">
        <v>360</v>
      </c>
      <c r="F27" s="13">
        <v>1.5</v>
      </c>
      <c r="G27" s="14" t="s">
        <v>305</v>
      </c>
      <c r="H27" s="15">
        <v>14</v>
      </c>
      <c r="I27" s="16" t="s">
        <v>306</v>
      </c>
      <c r="J27" s="17">
        <f t="shared" si="3"/>
        <v>1472</v>
      </c>
      <c r="K27" s="149">
        <v>1165</v>
      </c>
      <c r="L27" s="149">
        <v>307</v>
      </c>
      <c r="M27" s="100">
        <v>0</v>
      </c>
      <c r="N27" s="100">
        <v>0</v>
      </c>
      <c r="O27" s="100">
        <v>0</v>
      </c>
      <c r="P27" s="98">
        <v>2013</v>
      </c>
      <c r="Q27" s="100">
        <v>0</v>
      </c>
      <c r="R27" s="16" t="s">
        <v>305</v>
      </c>
      <c r="S27" s="100">
        <v>0</v>
      </c>
      <c r="T27" s="100">
        <v>0</v>
      </c>
      <c r="U27" s="100">
        <v>1</v>
      </c>
      <c r="V27" s="100">
        <v>0</v>
      </c>
      <c r="W27" s="150" t="s">
        <v>459</v>
      </c>
      <c r="X27" s="16" t="s">
        <v>460</v>
      </c>
      <c r="Y27" s="16" t="s">
        <v>476</v>
      </c>
      <c r="Z27" s="100">
        <v>1</v>
      </c>
      <c r="AA27" s="100">
        <v>1</v>
      </c>
      <c r="AB27" s="100">
        <v>0</v>
      </c>
      <c r="AC27" s="100">
        <v>0</v>
      </c>
      <c r="AD27" s="100">
        <v>1</v>
      </c>
      <c r="AE27" s="100">
        <v>1</v>
      </c>
      <c r="AF27" s="100">
        <v>1</v>
      </c>
      <c r="AG27" s="100">
        <v>0</v>
      </c>
      <c r="AH27" s="151">
        <v>71.400000000000006</v>
      </c>
      <c r="AI27" s="152">
        <f t="shared" si="4"/>
        <v>0.75</v>
      </c>
      <c r="AJ27" s="152">
        <f t="shared" si="5"/>
        <v>0.75</v>
      </c>
      <c r="AK27" s="97">
        <f t="shared" si="6"/>
        <v>1</v>
      </c>
      <c r="AL27" s="152">
        <v>0.75</v>
      </c>
      <c r="AM27" s="152">
        <v>0.75</v>
      </c>
      <c r="AN27" s="100">
        <v>1</v>
      </c>
      <c r="AO27" s="152">
        <v>0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0.5</v>
      </c>
      <c r="AV27" s="152">
        <v>0.5</v>
      </c>
      <c r="AW27" s="100">
        <v>0</v>
      </c>
      <c r="AX27" s="153" t="s">
        <v>305</v>
      </c>
      <c r="AY27" s="98">
        <v>2013</v>
      </c>
      <c r="AZ27" s="154"/>
      <c r="BA27" s="99">
        <v>1</v>
      </c>
      <c r="BB27" s="99">
        <v>0</v>
      </c>
      <c r="BC27" s="93" t="s">
        <v>507</v>
      </c>
      <c r="BD27" s="100">
        <v>0</v>
      </c>
      <c r="BE27" s="100">
        <v>0</v>
      </c>
      <c r="BF27" s="100">
        <v>0</v>
      </c>
      <c r="BG27" s="100">
        <v>0</v>
      </c>
      <c r="BH27" s="100">
        <v>0</v>
      </c>
      <c r="BI27" s="100">
        <v>0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224.4" x14ac:dyDescent="0.3">
      <c r="A28" s="11">
        <f t="shared" si="2"/>
        <v>17</v>
      </c>
      <c r="B28" s="12" t="s">
        <v>361</v>
      </c>
      <c r="C28" s="93" t="s">
        <v>362</v>
      </c>
      <c r="D28" s="93" t="s">
        <v>292</v>
      </c>
      <c r="E28" s="94" t="s">
        <v>333</v>
      </c>
      <c r="F28" s="13">
        <v>1.5</v>
      </c>
      <c r="G28" s="14" t="s">
        <v>305</v>
      </c>
      <c r="H28" s="15">
        <v>25</v>
      </c>
      <c r="I28" s="16" t="s">
        <v>306</v>
      </c>
      <c r="J28" s="17">
        <f t="shared" si="3"/>
        <v>1628</v>
      </c>
      <c r="K28" s="149">
        <v>1092</v>
      </c>
      <c r="L28" s="149">
        <v>536</v>
      </c>
      <c r="M28" s="100">
        <v>0</v>
      </c>
      <c r="N28" s="100">
        <v>0</v>
      </c>
      <c r="O28" s="100">
        <v>0</v>
      </c>
      <c r="P28" s="98">
        <v>2013</v>
      </c>
      <c r="Q28" s="100">
        <v>0</v>
      </c>
      <c r="R28" s="16" t="s">
        <v>305</v>
      </c>
      <c r="S28" s="100">
        <v>0</v>
      </c>
      <c r="T28" s="100">
        <v>0</v>
      </c>
      <c r="U28" s="100">
        <v>1</v>
      </c>
      <c r="V28" s="100">
        <v>0</v>
      </c>
      <c r="W28" s="150" t="s">
        <v>459</v>
      </c>
      <c r="X28" s="16" t="s">
        <v>460</v>
      </c>
      <c r="Y28" s="16" t="s">
        <v>477</v>
      </c>
      <c r="Z28" s="100">
        <v>1</v>
      </c>
      <c r="AA28" s="100">
        <v>1</v>
      </c>
      <c r="AB28" s="100">
        <v>0</v>
      </c>
      <c r="AC28" s="100">
        <v>0</v>
      </c>
      <c r="AD28" s="100">
        <v>1</v>
      </c>
      <c r="AE28" s="100">
        <v>1</v>
      </c>
      <c r="AF28" s="100">
        <v>1</v>
      </c>
      <c r="AG28" s="100">
        <v>0</v>
      </c>
      <c r="AH28" s="151">
        <v>47.8</v>
      </c>
      <c r="AI28" s="152">
        <f t="shared" si="4"/>
        <v>1</v>
      </c>
      <c r="AJ28" s="152">
        <f t="shared" si="5"/>
        <v>1</v>
      </c>
      <c r="AK28" s="97">
        <f t="shared" si="6"/>
        <v>1</v>
      </c>
      <c r="AL28" s="152">
        <v>1</v>
      </c>
      <c r="AM28" s="152">
        <v>1</v>
      </c>
      <c r="AN28" s="100">
        <v>1</v>
      </c>
      <c r="AO28" s="152">
        <v>0</v>
      </c>
      <c r="AP28" s="152">
        <v>0</v>
      </c>
      <c r="AQ28" s="100">
        <v>0</v>
      </c>
      <c r="AR28" s="152">
        <v>0</v>
      </c>
      <c r="AS28" s="152">
        <v>0</v>
      </c>
      <c r="AT28" s="100">
        <v>0</v>
      </c>
      <c r="AU28" s="152">
        <v>0.75</v>
      </c>
      <c r="AV28" s="152">
        <v>0.75</v>
      </c>
      <c r="AW28" s="100">
        <v>1</v>
      </c>
      <c r="AX28" s="153" t="s">
        <v>305</v>
      </c>
      <c r="AY28" s="98">
        <v>2013</v>
      </c>
      <c r="AZ28" s="154"/>
      <c r="BA28" s="99">
        <v>1</v>
      </c>
      <c r="BB28" s="99">
        <v>0</v>
      </c>
      <c r="BC28" s="93" t="s">
        <v>507</v>
      </c>
      <c r="BD28" s="100">
        <v>0</v>
      </c>
      <c r="BE28" s="100">
        <v>0</v>
      </c>
      <c r="BF28" s="100">
        <v>0</v>
      </c>
      <c r="BG28" s="100">
        <v>0</v>
      </c>
      <c r="BH28" s="100">
        <v>0</v>
      </c>
      <c r="BI28" s="100">
        <v>0</v>
      </c>
      <c r="BJ28" s="100">
        <v>0</v>
      </c>
      <c r="BK28" s="100">
        <v>0</v>
      </c>
      <c r="BL28" s="100">
        <v>0</v>
      </c>
      <c r="BM28" s="100">
        <v>0</v>
      </c>
      <c r="BN28" s="100">
        <v>0</v>
      </c>
      <c r="BO28" s="100">
        <v>0</v>
      </c>
      <c r="BP28" s="100">
        <v>0</v>
      </c>
    </row>
    <row r="29" spans="1:68" s="123" customFormat="1" ht="224.4" x14ac:dyDescent="0.3">
      <c r="A29" s="11">
        <f t="shared" si="2"/>
        <v>18</v>
      </c>
      <c r="B29" s="12" t="s">
        <v>363</v>
      </c>
      <c r="C29" s="93" t="s">
        <v>364</v>
      </c>
      <c r="D29" s="93" t="s">
        <v>365</v>
      </c>
      <c r="E29" s="94" t="s">
        <v>366</v>
      </c>
      <c r="F29" s="13">
        <v>2</v>
      </c>
      <c r="G29" s="14" t="s">
        <v>305</v>
      </c>
      <c r="H29" s="15">
        <v>6</v>
      </c>
      <c r="I29" s="16" t="s">
        <v>306</v>
      </c>
      <c r="J29" s="17">
        <f t="shared" si="3"/>
        <v>1960</v>
      </c>
      <c r="K29" s="149">
        <v>1472</v>
      </c>
      <c r="L29" s="149">
        <v>488</v>
      </c>
      <c r="M29" s="100">
        <v>0</v>
      </c>
      <c r="N29" s="100">
        <v>0</v>
      </c>
      <c r="O29" s="100">
        <v>0</v>
      </c>
      <c r="P29" s="98">
        <v>2007</v>
      </c>
      <c r="Q29" s="100">
        <v>0</v>
      </c>
      <c r="R29" s="16" t="s">
        <v>305</v>
      </c>
      <c r="S29" s="100">
        <v>0</v>
      </c>
      <c r="T29" s="100">
        <v>0</v>
      </c>
      <c r="U29" s="100">
        <v>1</v>
      </c>
      <c r="V29" s="100">
        <v>0</v>
      </c>
      <c r="W29" s="150" t="s">
        <v>459</v>
      </c>
      <c r="X29" s="16" t="s">
        <v>460</v>
      </c>
      <c r="Y29" s="16" t="s">
        <v>478</v>
      </c>
      <c r="Z29" s="100">
        <v>0</v>
      </c>
      <c r="AA29" s="100">
        <v>0</v>
      </c>
      <c r="AB29" s="100">
        <v>0</v>
      </c>
      <c r="AC29" s="100">
        <v>0</v>
      </c>
      <c r="AD29" s="100">
        <v>0</v>
      </c>
      <c r="AE29" s="100">
        <v>0</v>
      </c>
      <c r="AF29" s="100">
        <v>1</v>
      </c>
      <c r="AG29" s="100">
        <v>0</v>
      </c>
      <c r="AH29" s="151">
        <v>31.7</v>
      </c>
      <c r="AI29" s="152">
        <f t="shared" si="4"/>
        <v>1.75</v>
      </c>
      <c r="AJ29" s="152">
        <f t="shared" si="5"/>
        <v>1.75</v>
      </c>
      <c r="AK29" s="97">
        <f t="shared" si="6"/>
        <v>3</v>
      </c>
      <c r="AL29" s="152">
        <v>1.75</v>
      </c>
      <c r="AM29" s="152">
        <v>1.75</v>
      </c>
      <c r="AN29" s="100">
        <v>3</v>
      </c>
      <c r="AO29" s="152">
        <v>0</v>
      </c>
      <c r="AP29" s="152">
        <v>0</v>
      </c>
      <c r="AQ29" s="100">
        <v>0</v>
      </c>
      <c r="AR29" s="152">
        <v>0</v>
      </c>
      <c r="AS29" s="152">
        <v>0</v>
      </c>
      <c r="AT29" s="100">
        <v>0</v>
      </c>
      <c r="AU29" s="152">
        <v>0.25</v>
      </c>
      <c r="AV29" s="152">
        <v>0.25</v>
      </c>
      <c r="AW29" s="100">
        <v>0</v>
      </c>
      <c r="AX29" s="153" t="s">
        <v>305</v>
      </c>
      <c r="AY29" s="98">
        <v>2007</v>
      </c>
      <c r="AZ29" s="154"/>
      <c r="BA29" s="99">
        <v>1</v>
      </c>
      <c r="BB29" s="99">
        <v>0</v>
      </c>
      <c r="BC29" s="93" t="s">
        <v>507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23" customFormat="1" ht="224.4" x14ac:dyDescent="0.3">
      <c r="A30" s="11">
        <f t="shared" si="2"/>
        <v>19</v>
      </c>
      <c r="B30" s="12" t="s">
        <v>367</v>
      </c>
      <c r="C30" s="93" t="s">
        <v>368</v>
      </c>
      <c r="D30" s="93" t="s">
        <v>369</v>
      </c>
      <c r="E30" s="94" t="s">
        <v>281</v>
      </c>
      <c r="F30" s="13">
        <v>1</v>
      </c>
      <c r="G30" s="14" t="s">
        <v>305</v>
      </c>
      <c r="H30" s="15">
        <v>26</v>
      </c>
      <c r="I30" s="16" t="s">
        <v>306</v>
      </c>
      <c r="J30" s="17">
        <f t="shared" si="3"/>
        <v>962</v>
      </c>
      <c r="K30" s="149">
        <v>832</v>
      </c>
      <c r="L30" s="149">
        <v>130</v>
      </c>
      <c r="M30" s="100">
        <v>0</v>
      </c>
      <c r="N30" s="100">
        <v>0</v>
      </c>
      <c r="O30" s="100">
        <v>0</v>
      </c>
      <c r="P30" s="98">
        <v>2008</v>
      </c>
      <c r="Q30" s="100">
        <v>0</v>
      </c>
      <c r="R30" s="16" t="s">
        <v>305</v>
      </c>
      <c r="S30" s="100">
        <v>0</v>
      </c>
      <c r="T30" s="100">
        <v>0</v>
      </c>
      <c r="U30" s="100">
        <v>1</v>
      </c>
      <c r="V30" s="100">
        <v>0</v>
      </c>
      <c r="W30" s="150" t="s">
        <v>459</v>
      </c>
      <c r="X30" s="16" t="s">
        <v>460</v>
      </c>
      <c r="Y30" s="16" t="s">
        <v>479</v>
      </c>
      <c r="Z30" s="100">
        <v>1</v>
      </c>
      <c r="AA30" s="100">
        <v>0</v>
      </c>
      <c r="AB30" s="100">
        <v>0</v>
      </c>
      <c r="AC30" s="100">
        <v>0</v>
      </c>
      <c r="AD30" s="100">
        <v>1</v>
      </c>
      <c r="AE30" s="100">
        <v>1</v>
      </c>
      <c r="AF30" s="100">
        <v>1</v>
      </c>
      <c r="AG30" s="100">
        <v>0</v>
      </c>
      <c r="AH30" s="151">
        <v>47.3</v>
      </c>
      <c r="AI30" s="152">
        <f t="shared" si="4"/>
        <v>1</v>
      </c>
      <c r="AJ30" s="152">
        <f t="shared" si="5"/>
        <v>1</v>
      </c>
      <c r="AK30" s="97">
        <f t="shared" si="6"/>
        <v>1</v>
      </c>
      <c r="AL30" s="152">
        <v>1</v>
      </c>
      <c r="AM30" s="152">
        <v>1</v>
      </c>
      <c r="AN30" s="100">
        <v>1</v>
      </c>
      <c r="AO30" s="152">
        <v>0</v>
      </c>
      <c r="AP30" s="152">
        <v>0</v>
      </c>
      <c r="AQ30" s="100">
        <v>0</v>
      </c>
      <c r="AR30" s="152">
        <v>0</v>
      </c>
      <c r="AS30" s="152">
        <v>0</v>
      </c>
      <c r="AT30" s="100">
        <v>0</v>
      </c>
      <c r="AU30" s="152">
        <v>0.75</v>
      </c>
      <c r="AV30" s="152">
        <v>0.75</v>
      </c>
      <c r="AW30" s="100">
        <v>1</v>
      </c>
      <c r="AX30" s="153" t="s">
        <v>305</v>
      </c>
      <c r="AY30" s="98">
        <v>2008</v>
      </c>
      <c r="AZ30" s="154"/>
      <c r="BA30" s="99">
        <v>1</v>
      </c>
      <c r="BB30" s="99">
        <v>0</v>
      </c>
      <c r="BC30" s="93" t="s">
        <v>507</v>
      </c>
      <c r="BD30" s="100">
        <v>0</v>
      </c>
      <c r="BE30" s="100">
        <v>0</v>
      </c>
      <c r="BF30" s="100">
        <v>0</v>
      </c>
      <c r="BG30" s="100">
        <v>0</v>
      </c>
      <c r="BH30" s="100">
        <v>0</v>
      </c>
      <c r="BI30" s="100">
        <v>0</v>
      </c>
      <c r="BJ30" s="100">
        <v>0</v>
      </c>
      <c r="BK30" s="100">
        <v>0</v>
      </c>
      <c r="BL30" s="100">
        <v>0</v>
      </c>
      <c r="BM30" s="100">
        <v>0</v>
      </c>
      <c r="BN30" s="100">
        <v>0</v>
      </c>
      <c r="BO30" s="100">
        <v>0</v>
      </c>
      <c r="BP30" s="100">
        <v>0</v>
      </c>
    </row>
    <row r="31" spans="1:68" s="123" customFormat="1" ht="224.4" x14ac:dyDescent="0.3">
      <c r="A31" s="11">
        <f t="shared" si="2"/>
        <v>20</v>
      </c>
      <c r="B31" s="12" t="s">
        <v>370</v>
      </c>
      <c r="C31" s="93" t="s">
        <v>371</v>
      </c>
      <c r="D31" s="93" t="s">
        <v>372</v>
      </c>
      <c r="E31" s="94" t="s">
        <v>357</v>
      </c>
      <c r="F31" s="13">
        <v>4</v>
      </c>
      <c r="G31" s="14" t="s">
        <v>305</v>
      </c>
      <c r="H31" s="15">
        <v>12</v>
      </c>
      <c r="I31" s="16" t="s">
        <v>306</v>
      </c>
      <c r="J31" s="17">
        <f t="shared" si="3"/>
        <v>2390</v>
      </c>
      <c r="K31" s="149">
        <v>2080</v>
      </c>
      <c r="L31" s="149">
        <v>310</v>
      </c>
      <c r="M31" s="100">
        <v>1</v>
      </c>
      <c r="N31" s="100">
        <v>0</v>
      </c>
      <c r="O31" s="100">
        <v>0</v>
      </c>
      <c r="P31" s="98">
        <v>1992</v>
      </c>
      <c r="Q31" s="100">
        <v>0</v>
      </c>
      <c r="R31" s="16" t="s">
        <v>480</v>
      </c>
      <c r="S31" s="100">
        <v>1</v>
      </c>
      <c r="T31" s="100">
        <v>0</v>
      </c>
      <c r="U31" s="100">
        <v>0</v>
      </c>
      <c r="V31" s="100">
        <v>0</v>
      </c>
      <c r="W31" s="150" t="s">
        <v>454</v>
      </c>
      <c r="X31" s="16" t="s">
        <v>481</v>
      </c>
      <c r="Y31" s="16" t="s">
        <v>456</v>
      </c>
      <c r="Z31" s="100">
        <v>1</v>
      </c>
      <c r="AA31" s="100">
        <v>0</v>
      </c>
      <c r="AB31" s="100">
        <v>0</v>
      </c>
      <c r="AC31" s="100">
        <v>0</v>
      </c>
      <c r="AD31" s="100">
        <v>1</v>
      </c>
      <c r="AE31" s="100">
        <v>1</v>
      </c>
      <c r="AF31" s="100">
        <v>1</v>
      </c>
      <c r="AG31" s="100">
        <v>0</v>
      </c>
      <c r="AH31" s="151">
        <v>71.7</v>
      </c>
      <c r="AI31" s="152">
        <f t="shared" si="4"/>
        <v>1</v>
      </c>
      <c r="AJ31" s="152">
        <f t="shared" si="5"/>
        <v>1</v>
      </c>
      <c r="AK31" s="97">
        <f t="shared" si="6"/>
        <v>1</v>
      </c>
      <c r="AL31" s="152">
        <v>1</v>
      </c>
      <c r="AM31" s="152">
        <v>1</v>
      </c>
      <c r="AN31" s="100">
        <v>1</v>
      </c>
      <c r="AO31" s="152">
        <v>0</v>
      </c>
      <c r="AP31" s="152">
        <v>0</v>
      </c>
      <c r="AQ31" s="100">
        <v>0</v>
      </c>
      <c r="AR31" s="152">
        <v>0</v>
      </c>
      <c r="AS31" s="152">
        <v>0</v>
      </c>
      <c r="AT31" s="100">
        <v>0</v>
      </c>
      <c r="AU31" s="152">
        <v>0.5</v>
      </c>
      <c r="AV31" s="152">
        <v>0.5</v>
      </c>
      <c r="AW31" s="100">
        <v>1</v>
      </c>
      <c r="AX31" s="153" t="s">
        <v>305</v>
      </c>
      <c r="AY31" s="98">
        <v>1992</v>
      </c>
      <c r="AZ31" s="154"/>
      <c r="BA31" s="99">
        <v>1</v>
      </c>
      <c r="BB31" s="99">
        <v>0</v>
      </c>
      <c r="BC31" s="93" t="s">
        <v>507</v>
      </c>
      <c r="BD31" s="100">
        <v>0</v>
      </c>
      <c r="BE31" s="100">
        <v>0</v>
      </c>
      <c r="BF31" s="100">
        <v>0</v>
      </c>
      <c r="BG31" s="100">
        <v>0</v>
      </c>
      <c r="BH31" s="100">
        <v>0</v>
      </c>
      <c r="BI31" s="100">
        <v>0</v>
      </c>
      <c r="BJ31" s="100">
        <v>0</v>
      </c>
      <c r="BK31" s="100">
        <v>0</v>
      </c>
      <c r="BL31" s="100">
        <v>0</v>
      </c>
      <c r="BM31" s="100">
        <v>0</v>
      </c>
      <c r="BN31" s="100">
        <v>0</v>
      </c>
      <c r="BO31" s="100">
        <v>0</v>
      </c>
      <c r="BP31" s="100">
        <v>0</v>
      </c>
    </row>
    <row r="32" spans="1:68" s="123" customFormat="1" ht="224.4" x14ac:dyDescent="0.3">
      <c r="A32" s="11">
        <f t="shared" si="2"/>
        <v>21</v>
      </c>
      <c r="B32" s="12" t="s">
        <v>373</v>
      </c>
      <c r="C32" s="93" t="s">
        <v>374</v>
      </c>
      <c r="D32" s="93" t="s">
        <v>375</v>
      </c>
      <c r="E32" s="94" t="s">
        <v>376</v>
      </c>
      <c r="F32" s="13">
        <v>2</v>
      </c>
      <c r="G32" s="14" t="s">
        <v>305</v>
      </c>
      <c r="H32" s="15">
        <v>15</v>
      </c>
      <c r="I32" s="16" t="s">
        <v>306</v>
      </c>
      <c r="J32" s="17">
        <f t="shared" si="3"/>
        <v>1903</v>
      </c>
      <c r="K32" s="149">
        <v>1643</v>
      </c>
      <c r="L32" s="149">
        <v>260</v>
      </c>
      <c r="M32" s="100">
        <v>0</v>
      </c>
      <c r="N32" s="100">
        <v>0</v>
      </c>
      <c r="O32" s="100">
        <v>0</v>
      </c>
      <c r="P32" s="98">
        <v>1989</v>
      </c>
      <c r="Q32" s="100">
        <v>0</v>
      </c>
      <c r="R32" s="16" t="s">
        <v>305</v>
      </c>
      <c r="S32" s="100">
        <v>1</v>
      </c>
      <c r="T32" s="100">
        <v>0</v>
      </c>
      <c r="U32" s="100">
        <v>0</v>
      </c>
      <c r="V32" s="100">
        <v>0</v>
      </c>
      <c r="W32" s="150" t="s">
        <v>454</v>
      </c>
      <c r="X32" s="16" t="s">
        <v>481</v>
      </c>
      <c r="Y32" s="16" t="s">
        <v>456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  <c r="AE32" s="100">
        <v>0</v>
      </c>
      <c r="AF32" s="100">
        <v>1</v>
      </c>
      <c r="AG32" s="100">
        <v>0</v>
      </c>
      <c r="AH32" s="151">
        <v>55.5</v>
      </c>
      <c r="AI32" s="152">
        <f t="shared" si="4"/>
        <v>1</v>
      </c>
      <c r="AJ32" s="152">
        <f t="shared" si="5"/>
        <v>1</v>
      </c>
      <c r="AK32" s="97">
        <f t="shared" si="6"/>
        <v>1</v>
      </c>
      <c r="AL32" s="152">
        <v>1</v>
      </c>
      <c r="AM32" s="152">
        <v>1</v>
      </c>
      <c r="AN32" s="100">
        <v>1</v>
      </c>
      <c r="AO32" s="152">
        <v>0</v>
      </c>
      <c r="AP32" s="152">
        <v>0</v>
      </c>
      <c r="AQ32" s="100">
        <v>0</v>
      </c>
      <c r="AR32" s="152">
        <v>0</v>
      </c>
      <c r="AS32" s="152">
        <v>0</v>
      </c>
      <c r="AT32" s="100">
        <v>0</v>
      </c>
      <c r="AU32" s="152">
        <v>0.75</v>
      </c>
      <c r="AV32" s="152">
        <v>0.75</v>
      </c>
      <c r="AW32" s="100">
        <v>1</v>
      </c>
      <c r="AX32" s="153" t="s">
        <v>305</v>
      </c>
      <c r="AY32" s="98">
        <v>1989</v>
      </c>
      <c r="AZ32" s="154"/>
      <c r="BA32" s="99">
        <v>1</v>
      </c>
      <c r="BB32" s="99">
        <v>0</v>
      </c>
      <c r="BC32" s="93" t="s">
        <v>507</v>
      </c>
      <c r="BD32" s="100">
        <v>0</v>
      </c>
      <c r="BE32" s="100">
        <v>0</v>
      </c>
      <c r="BF32" s="100">
        <v>0</v>
      </c>
      <c r="BG32" s="100">
        <v>0</v>
      </c>
      <c r="BH32" s="100">
        <v>0</v>
      </c>
      <c r="BI32" s="100">
        <v>0</v>
      </c>
      <c r="BJ32" s="100">
        <v>0</v>
      </c>
      <c r="BK32" s="100">
        <v>0</v>
      </c>
      <c r="BL32" s="100">
        <v>0</v>
      </c>
      <c r="BM32" s="100">
        <v>0</v>
      </c>
      <c r="BN32" s="100">
        <v>0</v>
      </c>
      <c r="BO32" s="100">
        <v>0</v>
      </c>
      <c r="BP32" s="100">
        <v>0</v>
      </c>
    </row>
    <row r="33" spans="1:68" s="123" customFormat="1" ht="224.4" x14ac:dyDescent="0.3">
      <c r="A33" s="11">
        <f t="shared" si="2"/>
        <v>22</v>
      </c>
      <c r="B33" s="12" t="s">
        <v>377</v>
      </c>
      <c r="C33" s="93" t="s">
        <v>378</v>
      </c>
      <c r="D33" s="93" t="s">
        <v>379</v>
      </c>
      <c r="E33" s="94" t="s">
        <v>380</v>
      </c>
      <c r="F33" s="13">
        <v>11</v>
      </c>
      <c r="G33" s="14" t="s">
        <v>305</v>
      </c>
      <c r="H33" s="15">
        <v>18</v>
      </c>
      <c r="I33" s="16" t="s">
        <v>306</v>
      </c>
      <c r="J33" s="17">
        <f t="shared" si="3"/>
        <v>5325</v>
      </c>
      <c r="K33" s="149">
        <v>4781</v>
      </c>
      <c r="L33" s="149">
        <v>544</v>
      </c>
      <c r="M33" s="100">
        <v>0</v>
      </c>
      <c r="N33" s="100">
        <v>0</v>
      </c>
      <c r="O33" s="100">
        <v>0</v>
      </c>
      <c r="P33" s="98">
        <v>2006</v>
      </c>
      <c r="Q33" s="100">
        <v>0</v>
      </c>
      <c r="R33" s="16" t="s">
        <v>305</v>
      </c>
      <c r="S33" s="100">
        <v>0</v>
      </c>
      <c r="T33" s="100">
        <v>0</v>
      </c>
      <c r="U33" s="100">
        <v>0</v>
      </c>
      <c r="V33" s="100">
        <v>1</v>
      </c>
      <c r="W33" s="150" t="s">
        <v>458</v>
      </c>
      <c r="X33" s="16" t="s">
        <v>455</v>
      </c>
      <c r="Y33" s="16" t="s">
        <v>456</v>
      </c>
      <c r="Z33" s="100">
        <v>0</v>
      </c>
      <c r="AA33" s="100">
        <v>0</v>
      </c>
      <c r="AB33" s="100">
        <v>0</v>
      </c>
      <c r="AC33" s="100">
        <v>0</v>
      </c>
      <c r="AD33" s="100">
        <v>0</v>
      </c>
      <c r="AE33" s="100">
        <v>0</v>
      </c>
      <c r="AF33" s="100">
        <v>1</v>
      </c>
      <c r="AG33" s="100">
        <v>0</v>
      </c>
      <c r="AH33" s="151">
        <v>48.6</v>
      </c>
      <c r="AI33" s="152">
        <f t="shared" si="4"/>
        <v>2</v>
      </c>
      <c r="AJ33" s="152">
        <f t="shared" si="5"/>
        <v>2</v>
      </c>
      <c r="AK33" s="97">
        <f t="shared" si="6"/>
        <v>2</v>
      </c>
      <c r="AL33" s="152">
        <v>2</v>
      </c>
      <c r="AM33" s="152">
        <v>2</v>
      </c>
      <c r="AN33" s="100">
        <v>2</v>
      </c>
      <c r="AO33" s="152">
        <v>0</v>
      </c>
      <c r="AP33" s="152">
        <v>0</v>
      </c>
      <c r="AQ33" s="100">
        <v>0</v>
      </c>
      <c r="AR33" s="152">
        <v>0</v>
      </c>
      <c r="AS33" s="152">
        <v>0</v>
      </c>
      <c r="AT33" s="100">
        <v>0</v>
      </c>
      <c r="AU33" s="152">
        <v>0.75</v>
      </c>
      <c r="AV33" s="152">
        <v>0.75</v>
      </c>
      <c r="AW33" s="100">
        <v>1</v>
      </c>
      <c r="AX33" s="153" t="s">
        <v>305</v>
      </c>
      <c r="AY33" s="98">
        <v>1978</v>
      </c>
      <c r="AZ33" s="154"/>
      <c r="BA33" s="99">
        <v>1</v>
      </c>
      <c r="BB33" s="99">
        <v>0</v>
      </c>
      <c r="BC33" s="93" t="s">
        <v>507</v>
      </c>
      <c r="BD33" s="100">
        <v>0</v>
      </c>
      <c r="BE33" s="100">
        <v>0</v>
      </c>
      <c r="BF33" s="100">
        <v>0</v>
      </c>
      <c r="BG33" s="100">
        <v>0</v>
      </c>
      <c r="BH33" s="100">
        <v>0</v>
      </c>
      <c r="BI33" s="100">
        <v>0</v>
      </c>
      <c r="BJ33" s="100">
        <v>0</v>
      </c>
      <c r="BK33" s="100">
        <v>0</v>
      </c>
      <c r="BL33" s="100">
        <v>0</v>
      </c>
      <c r="BM33" s="100">
        <v>0</v>
      </c>
      <c r="BN33" s="100">
        <v>0</v>
      </c>
      <c r="BO33" s="100">
        <v>0</v>
      </c>
      <c r="BP33" s="100">
        <v>0</v>
      </c>
    </row>
    <row r="34" spans="1:68" s="123" customFormat="1" ht="224.4" x14ac:dyDescent="0.3">
      <c r="A34" s="11">
        <f t="shared" si="2"/>
        <v>23</v>
      </c>
      <c r="B34" s="12" t="s">
        <v>381</v>
      </c>
      <c r="C34" s="93" t="s">
        <v>382</v>
      </c>
      <c r="D34" s="93" t="s">
        <v>324</v>
      </c>
      <c r="E34" s="94" t="s">
        <v>383</v>
      </c>
      <c r="F34" s="13">
        <v>1.5</v>
      </c>
      <c r="G34" s="14" t="s">
        <v>305</v>
      </c>
      <c r="H34" s="15">
        <v>27</v>
      </c>
      <c r="I34" s="16" t="s">
        <v>306</v>
      </c>
      <c r="J34" s="17">
        <f t="shared" si="3"/>
        <v>1292</v>
      </c>
      <c r="K34" s="149">
        <v>1227</v>
      </c>
      <c r="L34" s="149">
        <v>65</v>
      </c>
      <c r="M34" s="100">
        <v>1</v>
      </c>
      <c r="N34" s="100">
        <v>0</v>
      </c>
      <c r="O34" s="100">
        <v>0</v>
      </c>
      <c r="P34" s="98">
        <v>1989</v>
      </c>
      <c r="Q34" s="100">
        <v>0</v>
      </c>
      <c r="R34" s="16" t="s">
        <v>453</v>
      </c>
      <c r="S34" s="100">
        <v>1</v>
      </c>
      <c r="T34" s="100">
        <v>0</v>
      </c>
      <c r="U34" s="100">
        <v>0</v>
      </c>
      <c r="V34" s="100">
        <v>1</v>
      </c>
      <c r="W34" s="150" t="s">
        <v>458</v>
      </c>
      <c r="X34" s="16" t="s">
        <v>481</v>
      </c>
      <c r="Y34" s="16" t="s">
        <v>456</v>
      </c>
      <c r="Z34" s="100">
        <v>0</v>
      </c>
      <c r="AA34" s="100">
        <v>0</v>
      </c>
      <c r="AB34" s="100">
        <v>0</v>
      </c>
      <c r="AC34" s="100">
        <v>0</v>
      </c>
      <c r="AD34" s="100">
        <v>0</v>
      </c>
      <c r="AE34" s="100">
        <v>0</v>
      </c>
      <c r="AF34" s="100">
        <v>1</v>
      </c>
      <c r="AG34" s="100">
        <v>0</v>
      </c>
      <c r="AH34" s="151">
        <v>24.1</v>
      </c>
      <c r="AI34" s="152">
        <f t="shared" si="4"/>
        <v>0.75</v>
      </c>
      <c r="AJ34" s="152">
        <f t="shared" si="5"/>
        <v>0.75</v>
      </c>
      <c r="AK34" s="97">
        <f t="shared" si="6"/>
        <v>1</v>
      </c>
      <c r="AL34" s="152">
        <v>0.75</v>
      </c>
      <c r="AM34" s="152">
        <v>0.75</v>
      </c>
      <c r="AN34" s="100">
        <v>1</v>
      </c>
      <c r="AO34" s="152">
        <v>0</v>
      </c>
      <c r="AP34" s="152">
        <v>0</v>
      </c>
      <c r="AQ34" s="100">
        <v>0</v>
      </c>
      <c r="AR34" s="152">
        <v>0</v>
      </c>
      <c r="AS34" s="152">
        <v>0</v>
      </c>
      <c r="AT34" s="100">
        <v>0</v>
      </c>
      <c r="AU34" s="152">
        <v>0</v>
      </c>
      <c r="AV34" s="152">
        <v>0</v>
      </c>
      <c r="AW34" s="100">
        <v>0</v>
      </c>
      <c r="AX34" s="153" t="s">
        <v>305</v>
      </c>
      <c r="AY34" s="98">
        <v>1989</v>
      </c>
      <c r="AZ34" s="154"/>
      <c r="BA34" s="99">
        <v>1</v>
      </c>
      <c r="BB34" s="99">
        <v>0</v>
      </c>
      <c r="BC34" s="93" t="s">
        <v>507</v>
      </c>
      <c r="BD34" s="100">
        <v>0</v>
      </c>
      <c r="BE34" s="100">
        <v>0</v>
      </c>
      <c r="BF34" s="100">
        <v>0</v>
      </c>
      <c r="BG34" s="100">
        <v>0</v>
      </c>
      <c r="BH34" s="100">
        <v>0</v>
      </c>
      <c r="BI34" s="100">
        <v>0</v>
      </c>
      <c r="BJ34" s="100">
        <v>0</v>
      </c>
      <c r="BK34" s="100">
        <v>0</v>
      </c>
      <c r="BL34" s="100">
        <v>0</v>
      </c>
      <c r="BM34" s="100">
        <v>0</v>
      </c>
      <c r="BN34" s="100">
        <v>0</v>
      </c>
      <c r="BO34" s="100">
        <v>0</v>
      </c>
      <c r="BP34" s="100">
        <v>0</v>
      </c>
    </row>
    <row r="35" spans="1:68" s="123" customFormat="1" ht="224.4" x14ac:dyDescent="0.3">
      <c r="A35" s="11">
        <f t="shared" si="2"/>
        <v>24</v>
      </c>
      <c r="B35" s="12" t="s">
        <v>384</v>
      </c>
      <c r="C35" s="93" t="s">
        <v>385</v>
      </c>
      <c r="D35" s="93" t="s">
        <v>386</v>
      </c>
      <c r="E35" s="94" t="s">
        <v>387</v>
      </c>
      <c r="F35" s="13">
        <v>5</v>
      </c>
      <c r="G35" s="14" t="s">
        <v>305</v>
      </c>
      <c r="H35" s="15">
        <v>11</v>
      </c>
      <c r="I35" s="16" t="s">
        <v>306</v>
      </c>
      <c r="J35" s="17">
        <f t="shared" si="3"/>
        <v>4665</v>
      </c>
      <c r="K35" s="149">
        <v>2632</v>
      </c>
      <c r="L35" s="149">
        <v>2033</v>
      </c>
      <c r="M35" s="100">
        <v>0</v>
      </c>
      <c r="N35" s="100">
        <v>0</v>
      </c>
      <c r="O35" s="100">
        <v>0</v>
      </c>
      <c r="P35" s="98">
        <v>2012</v>
      </c>
      <c r="Q35" s="100">
        <v>0</v>
      </c>
      <c r="R35" s="16" t="s">
        <v>305</v>
      </c>
      <c r="S35" s="100">
        <v>0</v>
      </c>
      <c r="T35" s="100">
        <v>0</v>
      </c>
      <c r="U35" s="100">
        <v>1</v>
      </c>
      <c r="V35" s="100">
        <v>0</v>
      </c>
      <c r="W35" s="150" t="s">
        <v>459</v>
      </c>
      <c r="X35" s="16" t="s">
        <v>460</v>
      </c>
      <c r="Y35" s="16" t="s">
        <v>482</v>
      </c>
      <c r="Z35" s="100">
        <v>1</v>
      </c>
      <c r="AA35" s="100">
        <v>1</v>
      </c>
      <c r="AB35" s="100">
        <v>0</v>
      </c>
      <c r="AC35" s="100">
        <v>0</v>
      </c>
      <c r="AD35" s="100">
        <v>1</v>
      </c>
      <c r="AE35" s="100">
        <v>1</v>
      </c>
      <c r="AF35" s="100">
        <v>1</v>
      </c>
      <c r="AG35" s="100">
        <v>0</v>
      </c>
      <c r="AH35" s="151">
        <v>47.7</v>
      </c>
      <c r="AI35" s="152">
        <f t="shared" si="4"/>
        <v>2</v>
      </c>
      <c r="AJ35" s="152">
        <f t="shared" si="5"/>
        <v>2</v>
      </c>
      <c r="AK35" s="97">
        <f t="shared" si="6"/>
        <v>2</v>
      </c>
      <c r="AL35" s="152">
        <v>1</v>
      </c>
      <c r="AM35" s="152">
        <v>1</v>
      </c>
      <c r="AN35" s="100">
        <v>1</v>
      </c>
      <c r="AO35" s="152">
        <v>1</v>
      </c>
      <c r="AP35" s="152">
        <v>1</v>
      </c>
      <c r="AQ35" s="100">
        <v>1</v>
      </c>
      <c r="AR35" s="152">
        <v>0</v>
      </c>
      <c r="AS35" s="152">
        <v>0</v>
      </c>
      <c r="AT35" s="100">
        <v>0</v>
      </c>
      <c r="AU35" s="152">
        <v>0.5</v>
      </c>
      <c r="AV35" s="152">
        <v>0.5</v>
      </c>
      <c r="AW35" s="100">
        <v>0</v>
      </c>
      <c r="AX35" s="153" t="s">
        <v>305</v>
      </c>
      <c r="AY35" s="98">
        <v>2012</v>
      </c>
      <c r="AZ35" s="154"/>
      <c r="BA35" s="99">
        <v>1</v>
      </c>
      <c r="BB35" s="99">
        <v>0</v>
      </c>
      <c r="BC35" s="93" t="s">
        <v>507</v>
      </c>
      <c r="BD35" s="100">
        <v>0</v>
      </c>
      <c r="BE35" s="100">
        <v>0</v>
      </c>
      <c r="BF35" s="100">
        <v>0</v>
      </c>
      <c r="BG35" s="100">
        <v>0</v>
      </c>
      <c r="BH35" s="100">
        <v>0</v>
      </c>
      <c r="BI35" s="100">
        <v>0</v>
      </c>
      <c r="BJ35" s="100">
        <v>0</v>
      </c>
      <c r="BK35" s="100">
        <v>0</v>
      </c>
      <c r="BL35" s="100">
        <v>0</v>
      </c>
      <c r="BM35" s="100">
        <v>0</v>
      </c>
      <c r="BN35" s="100">
        <v>0</v>
      </c>
      <c r="BO35" s="100">
        <v>0</v>
      </c>
      <c r="BP35" s="100">
        <v>0</v>
      </c>
    </row>
    <row r="36" spans="1:68" s="123" customFormat="1" ht="224.4" x14ac:dyDescent="0.3">
      <c r="A36" s="11">
        <f t="shared" si="2"/>
        <v>25</v>
      </c>
      <c r="B36" s="12" t="s">
        <v>388</v>
      </c>
      <c r="C36" s="93" t="s">
        <v>389</v>
      </c>
      <c r="D36" s="93" t="s">
        <v>288</v>
      </c>
      <c r="E36" s="94" t="s">
        <v>390</v>
      </c>
      <c r="F36" s="13">
        <v>0.8</v>
      </c>
      <c r="G36" s="14" t="s">
        <v>274</v>
      </c>
      <c r="H36" s="15">
        <v>14</v>
      </c>
      <c r="I36" s="16" t="s">
        <v>306</v>
      </c>
      <c r="J36" s="17">
        <f t="shared" si="3"/>
        <v>1290</v>
      </c>
      <c r="K36" s="149">
        <v>1123</v>
      </c>
      <c r="L36" s="149">
        <v>167</v>
      </c>
      <c r="M36" s="100">
        <v>1</v>
      </c>
      <c r="N36" s="100">
        <v>0</v>
      </c>
      <c r="O36" s="100">
        <v>0</v>
      </c>
      <c r="P36" s="98">
        <v>1988</v>
      </c>
      <c r="Q36" s="100">
        <v>0</v>
      </c>
      <c r="R36" s="16" t="s">
        <v>483</v>
      </c>
      <c r="S36" s="100">
        <v>1</v>
      </c>
      <c r="T36" s="100">
        <v>0</v>
      </c>
      <c r="U36" s="100">
        <v>0</v>
      </c>
      <c r="V36" s="100">
        <v>0</v>
      </c>
      <c r="W36" s="150" t="s">
        <v>454</v>
      </c>
      <c r="X36" s="16" t="s">
        <v>484</v>
      </c>
      <c r="Y36" s="16" t="s">
        <v>485</v>
      </c>
      <c r="Z36" s="100">
        <v>0</v>
      </c>
      <c r="AA36" s="100">
        <v>0</v>
      </c>
      <c r="AB36" s="100">
        <v>0</v>
      </c>
      <c r="AC36" s="100">
        <v>0</v>
      </c>
      <c r="AD36" s="100">
        <v>0</v>
      </c>
      <c r="AE36" s="100">
        <v>0</v>
      </c>
      <c r="AF36" s="100">
        <v>1</v>
      </c>
      <c r="AG36" s="100">
        <v>0</v>
      </c>
      <c r="AH36" s="151">
        <v>33.299999999999997</v>
      </c>
      <c r="AI36" s="152">
        <f t="shared" si="4"/>
        <v>0.75</v>
      </c>
      <c r="AJ36" s="152">
        <f t="shared" si="5"/>
        <v>0.75</v>
      </c>
      <c r="AK36" s="97">
        <f t="shared" si="6"/>
        <v>1</v>
      </c>
      <c r="AL36" s="152">
        <v>0.75</v>
      </c>
      <c r="AM36" s="152">
        <v>0.75</v>
      </c>
      <c r="AN36" s="100">
        <v>1</v>
      </c>
      <c r="AO36" s="152">
        <v>0</v>
      </c>
      <c r="AP36" s="152">
        <v>0</v>
      </c>
      <c r="AQ36" s="100">
        <v>0</v>
      </c>
      <c r="AR36" s="152">
        <v>0</v>
      </c>
      <c r="AS36" s="152">
        <v>0</v>
      </c>
      <c r="AT36" s="100">
        <v>0</v>
      </c>
      <c r="AU36" s="152">
        <v>0</v>
      </c>
      <c r="AV36" s="152">
        <v>0</v>
      </c>
      <c r="AW36" s="100">
        <v>0</v>
      </c>
      <c r="AX36" s="153" t="s">
        <v>305</v>
      </c>
      <c r="AY36" s="98">
        <v>1988</v>
      </c>
      <c r="AZ36" s="154"/>
      <c r="BA36" s="99">
        <v>1</v>
      </c>
      <c r="BB36" s="99">
        <v>0</v>
      </c>
      <c r="BC36" s="93" t="s">
        <v>507</v>
      </c>
      <c r="BD36" s="100">
        <v>0</v>
      </c>
      <c r="BE36" s="100">
        <v>0</v>
      </c>
      <c r="BF36" s="100">
        <v>0</v>
      </c>
      <c r="BG36" s="100">
        <v>0</v>
      </c>
      <c r="BH36" s="100">
        <v>0</v>
      </c>
      <c r="BI36" s="100">
        <v>0</v>
      </c>
      <c r="BJ36" s="100">
        <v>0</v>
      </c>
      <c r="BK36" s="100">
        <v>0</v>
      </c>
      <c r="BL36" s="100">
        <v>0</v>
      </c>
      <c r="BM36" s="100">
        <v>0</v>
      </c>
      <c r="BN36" s="100">
        <v>0</v>
      </c>
      <c r="BO36" s="100">
        <v>0</v>
      </c>
      <c r="BP36" s="100">
        <v>0</v>
      </c>
    </row>
    <row r="37" spans="1:68" s="123" customFormat="1" ht="224.4" x14ac:dyDescent="0.3">
      <c r="A37" s="11">
        <f t="shared" si="2"/>
        <v>26</v>
      </c>
      <c r="B37" s="12" t="s">
        <v>391</v>
      </c>
      <c r="C37" s="93" t="s">
        <v>392</v>
      </c>
      <c r="D37" s="93" t="s">
        <v>324</v>
      </c>
      <c r="E37" s="94" t="s">
        <v>393</v>
      </c>
      <c r="F37" s="13">
        <v>1</v>
      </c>
      <c r="G37" s="14" t="s">
        <v>274</v>
      </c>
      <c r="H37" s="15">
        <v>5</v>
      </c>
      <c r="I37" s="16" t="s">
        <v>306</v>
      </c>
      <c r="J37" s="17">
        <f t="shared" si="3"/>
        <v>2674</v>
      </c>
      <c r="K37" s="149">
        <v>2035</v>
      </c>
      <c r="L37" s="149">
        <v>639</v>
      </c>
      <c r="M37" s="100">
        <v>1</v>
      </c>
      <c r="N37" s="100">
        <v>0</v>
      </c>
      <c r="O37" s="100">
        <v>0</v>
      </c>
      <c r="P37" s="98">
        <v>1992</v>
      </c>
      <c r="Q37" s="100">
        <v>0</v>
      </c>
      <c r="R37" s="16" t="s">
        <v>486</v>
      </c>
      <c r="S37" s="100">
        <v>1</v>
      </c>
      <c r="T37" s="100">
        <v>0</v>
      </c>
      <c r="U37" s="100">
        <v>0</v>
      </c>
      <c r="V37" s="100">
        <v>0</v>
      </c>
      <c r="W37" s="150" t="s">
        <v>454</v>
      </c>
      <c r="X37" s="16" t="s">
        <v>487</v>
      </c>
      <c r="Y37" s="16" t="s">
        <v>488</v>
      </c>
      <c r="Z37" s="100">
        <v>0</v>
      </c>
      <c r="AA37" s="100">
        <v>0</v>
      </c>
      <c r="AB37" s="100">
        <v>1</v>
      </c>
      <c r="AC37" s="100">
        <v>0</v>
      </c>
      <c r="AD37" s="100">
        <v>0</v>
      </c>
      <c r="AE37" s="100">
        <v>0</v>
      </c>
      <c r="AF37" s="100">
        <v>1</v>
      </c>
      <c r="AG37" s="100">
        <v>0</v>
      </c>
      <c r="AH37" s="151">
        <v>51.1</v>
      </c>
      <c r="AI37" s="152">
        <f t="shared" si="4"/>
        <v>2</v>
      </c>
      <c r="AJ37" s="152">
        <f t="shared" si="5"/>
        <v>2</v>
      </c>
      <c r="AK37" s="97">
        <f t="shared" si="6"/>
        <v>2</v>
      </c>
      <c r="AL37" s="152">
        <v>1</v>
      </c>
      <c r="AM37" s="152">
        <v>1</v>
      </c>
      <c r="AN37" s="100">
        <v>1</v>
      </c>
      <c r="AO37" s="152">
        <v>1</v>
      </c>
      <c r="AP37" s="152">
        <v>1</v>
      </c>
      <c r="AQ37" s="100">
        <v>1</v>
      </c>
      <c r="AR37" s="152">
        <v>0</v>
      </c>
      <c r="AS37" s="152">
        <v>0</v>
      </c>
      <c r="AT37" s="100">
        <v>0</v>
      </c>
      <c r="AU37" s="152">
        <v>0</v>
      </c>
      <c r="AV37" s="152">
        <v>0</v>
      </c>
      <c r="AW37" s="100">
        <v>0</v>
      </c>
      <c r="AX37" s="153" t="s">
        <v>305</v>
      </c>
      <c r="AY37" s="98">
        <v>1992</v>
      </c>
      <c r="AZ37" s="154"/>
      <c r="BA37" s="99">
        <v>1</v>
      </c>
      <c r="BB37" s="99">
        <v>0</v>
      </c>
      <c r="BC37" s="93" t="s">
        <v>507</v>
      </c>
      <c r="BD37" s="100">
        <v>0</v>
      </c>
      <c r="BE37" s="100">
        <v>0</v>
      </c>
      <c r="BF37" s="100">
        <v>0</v>
      </c>
      <c r="BG37" s="100">
        <v>0</v>
      </c>
      <c r="BH37" s="100">
        <v>0</v>
      </c>
      <c r="BI37" s="100">
        <v>0</v>
      </c>
      <c r="BJ37" s="100">
        <v>0</v>
      </c>
      <c r="BK37" s="100">
        <v>0</v>
      </c>
      <c r="BL37" s="100">
        <v>0</v>
      </c>
      <c r="BM37" s="100">
        <v>0</v>
      </c>
      <c r="BN37" s="100">
        <v>0</v>
      </c>
      <c r="BO37" s="100">
        <v>0</v>
      </c>
      <c r="BP37" s="100">
        <v>0</v>
      </c>
    </row>
    <row r="38" spans="1:68" s="123" customFormat="1" ht="224.4" x14ac:dyDescent="0.3">
      <c r="A38" s="11">
        <f t="shared" si="2"/>
        <v>27</v>
      </c>
      <c r="B38" s="12" t="s">
        <v>394</v>
      </c>
      <c r="C38" s="93" t="s">
        <v>395</v>
      </c>
      <c r="D38" s="93" t="s">
        <v>324</v>
      </c>
      <c r="E38" s="94" t="s">
        <v>396</v>
      </c>
      <c r="F38" s="13">
        <v>2</v>
      </c>
      <c r="G38" s="14" t="s">
        <v>274</v>
      </c>
      <c r="H38" s="15">
        <v>25</v>
      </c>
      <c r="I38" s="16" t="s">
        <v>306</v>
      </c>
      <c r="J38" s="17">
        <f t="shared" si="3"/>
        <v>3368</v>
      </c>
      <c r="K38" s="149">
        <v>2538</v>
      </c>
      <c r="L38" s="149">
        <v>830</v>
      </c>
      <c r="M38" s="100">
        <v>0</v>
      </c>
      <c r="N38" s="100">
        <v>0</v>
      </c>
      <c r="O38" s="100">
        <v>0</v>
      </c>
      <c r="P38" s="98">
        <v>1992</v>
      </c>
      <c r="Q38" s="100">
        <v>0</v>
      </c>
      <c r="R38" s="16" t="s">
        <v>305</v>
      </c>
      <c r="S38" s="100">
        <v>1</v>
      </c>
      <c r="T38" s="100">
        <v>0</v>
      </c>
      <c r="U38" s="100">
        <v>0</v>
      </c>
      <c r="V38" s="100">
        <v>0</v>
      </c>
      <c r="W38" s="150" t="s">
        <v>459</v>
      </c>
      <c r="X38" s="16" t="s">
        <v>475</v>
      </c>
      <c r="Y38" s="16" t="s">
        <v>456</v>
      </c>
      <c r="Z38" s="100">
        <v>1</v>
      </c>
      <c r="AA38" s="100">
        <v>0</v>
      </c>
      <c r="AB38" s="100">
        <v>1</v>
      </c>
      <c r="AC38" s="100">
        <v>0</v>
      </c>
      <c r="AD38" s="100">
        <v>1</v>
      </c>
      <c r="AE38" s="100">
        <v>1</v>
      </c>
      <c r="AF38" s="100">
        <v>1</v>
      </c>
      <c r="AG38" s="100">
        <v>0</v>
      </c>
      <c r="AH38" s="151">
        <v>192.1</v>
      </c>
      <c r="AI38" s="152">
        <f t="shared" si="4"/>
        <v>2</v>
      </c>
      <c r="AJ38" s="152">
        <f t="shared" si="5"/>
        <v>2</v>
      </c>
      <c r="AK38" s="97">
        <f t="shared" si="6"/>
        <v>2</v>
      </c>
      <c r="AL38" s="152">
        <v>1</v>
      </c>
      <c r="AM38" s="152">
        <v>1</v>
      </c>
      <c r="AN38" s="100">
        <v>1</v>
      </c>
      <c r="AO38" s="152">
        <v>1</v>
      </c>
      <c r="AP38" s="152">
        <v>1</v>
      </c>
      <c r="AQ38" s="100">
        <v>1</v>
      </c>
      <c r="AR38" s="152">
        <v>0</v>
      </c>
      <c r="AS38" s="152">
        <v>0</v>
      </c>
      <c r="AT38" s="100">
        <v>0</v>
      </c>
      <c r="AU38" s="152">
        <v>0</v>
      </c>
      <c r="AV38" s="152">
        <v>0</v>
      </c>
      <c r="AW38" s="100">
        <v>0</v>
      </c>
      <c r="AX38" s="153" t="s">
        <v>305</v>
      </c>
      <c r="AY38" s="98">
        <v>1992</v>
      </c>
      <c r="AZ38" s="154"/>
      <c r="BA38" s="99">
        <v>1</v>
      </c>
      <c r="BB38" s="99">
        <v>0</v>
      </c>
      <c r="BC38" s="93" t="s">
        <v>507</v>
      </c>
      <c r="BD38" s="100">
        <v>0</v>
      </c>
      <c r="BE38" s="100">
        <v>0</v>
      </c>
      <c r="BF38" s="100">
        <v>0</v>
      </c>
      <c r="BG38" s="100">
        <v>0</v>
      </c>
      <c r="BH38" s="100">
        <v>0</v>
      </c>
      <c r="BI38" s="100">
        <v>0</v>
      </c>
      <c r="BJ38" s="100">
        <v>0</v>
      </c>
      <c r="BK38" s="100">
        <v>0</v>
      </c>
      <c r="BL38" s="100">
        <v>0</v>
      </c>
      <c r="BM38" s="100">
        <v>0</v>
      </c>
      <c r="BN38" s="100">
        <v>0</v>
      </c>
      <c r="BO38" s="100">
        <v>0</v>
      </c>
      <c r="BP38" s="100">
        <v>0</v>
      </c>
    </row>
    <row r="39" spans="1:68" s="123" customFormat="1" ht="224.4" x14ac:dyDescent="0.3">
      <c r="A39" s="11">
        <f t="shared" si="2"/>
        <v>28</v>
      </c>
      <c r="B39" s="12" t="s">
        <v>397</v>
      </c>
      <c r="C39" s="93" t="s">
        <v>398</v>
      </c>
      <c r="D39" s="93" t="s">
        <v>332</v>
      </c>
      <c r="E39" s="94" t="s">
        <v>366</v>
      </c>
      <c r="F39" s="13">
        <v>2</v>
      </c>
      <c r="G39" s="14" t="s">
        <v>274</v>
      </c>
      <c r="H39" s="15">
        <v>24</v>
      </c>
      <c r="I39" s="16" t="s">
        <v>306</v>
      </c>
      <c r="J39" s="17">
        <f t="shared" si="3"/>
        <v>8398</v>
      </c>
      <c r="K39" s="149">
        <v>7296</v>
      </c>
      <c r="L39" s="149">
        <v>1102</v>
      </c>
      <c r="M39" s="100">
        <v>1</v>
      </c>
      <c r="N39" s="100">
        <v>0</v>
      </c>
      <c r="O39" s="100">
        <v>0</v>
      </c>
      <c r="P39" s="98">
        <v>1987</v>
      </c>
      <c r="Q39" s="100">
        <v>0</v>
      </c>
      <c r="R39" s="16" t="s">
        <v>457</v>
      </c>
      <c r="S39" s="100">
        <v>0</v>
      </c>
      <c r="T39" s="100">
        <v>0</v>
      </c>
      <c r="U39" s="100">
        <v>0</v>
      </c>
      <c r="V39" s="100">
        <v>0</v>
      </c>
      <c r="W39" s="150" t="s">
        <v>454</v>
      </c>
      <c r="X39" s="16" t="s">
        <v>455</v>
      </c>
      <c r="Y39" s="16" t="s">
        <v>456</v>
      </c>
      <c r="Z39" s="100">
        <v>1</v>
      </c>
      <c r="AA39" s="100">
        <v>0</v>
      </c>
      <c r="AB39" s="100">
        <v>1</v>
      </c>
      <c r="AC39" s="100">
        <v>0</v>
      </c>
      <c r="AD39" s="100">
        <v>1</v>
      </c>
      <c r="AE39" s="100">
        <v>1</v>
      </c>
      <c r="AF39" s="100">
        <v>1</v>
      </c>
      <c r="AG39" s="100">
        <v>0</v>
      </c>
      <c r="AH39" s="151">
        <v>296.60000000000002</v>
      </c>
      <c r="AI39" s="152">
        <f t="shared" si="4"/>
        <v>2.75</v>
      </c>
      <c r="AJ39" s="152">
        <f t="shared" si="5"/>
        <v>2.75</v>
      </c>
      <c r="AK39" s="97">
        <f t="shared" si="6"/>
        <v>3</v>
      </c>
      <c r="AL39" s="152">
        <v>1</v>
      </c>
      <c r="AM39" s="152">
        <v>1</v>
      </c>
      <c r="AN39" s="100">
        <v>1</v>
      </c>
      <c r="AO39" s="152">
        <v>0.75</v>
      </c>
      <c r="AP39" s="152">
        <v>0.75</v>
      </c>
      <c r="AQ39" s="100">
        <v>1</v>
      </c>
      <c r="AR39" s="152">
        <v>1</v>
      </c>
      <c r="AS39" s="152">
        <v>1</v>
      </c>
      <c r="AT39" s="100">
        <v>1</v>
      </c>
      <c r="AU39" s="152">
        <v>1</v>
      </c>
      <c r="AV39" s="152">
        <v>1</v>
      </c>
      <c r="AW39" s="100">
        <v>2</v>
      </c>
      <c r="AX39" s="153" t="s">
        <v>305</v>
      </c>
      <c r="AY39" s="98">
        <v>1987</v>
      </c>
      <c r="AZ39" s="154"/>
      <c r="BA39" s="99">
        <v>1</v>
      </c>
      <c r="BB39" s="99">
        <v>0</v>
      </c>
      <c r="BC39" s="93" t="s">
        <v>507</v>
      </c>
      <c r="BD39" s="100">
        <v>1</v>
      </c>
      <c r="BE39" s="100">
        <v>0</v>
      </c>
      <c r="BF39" s="100">
        <v>0</v>
      </c>
      <c r="BG39" s="100">
        <v>0</v>
      </c>
      <c r="BH39" s="100">
        <v>0</v>
      </c>
      <c r="BI39" s="100">
        <v>0</v>
      </c>
      <c r="BJ39" s="100">
        <v>0</v>
      </c>
      <c r="BK39" s="100">
        <v>0</v>
      </c>
      <c r="BL39" s="100">
        <v>0</v>
      </c>
      <c r="BM39" s="100">
        <v>0</v>
      </c>
      <c r="BN39" s="100">
        <v>0</v>
      </c>
      <c r="BO39" s="100">
        <v>0</v>
      </c>
      <c r="BP39" s="100">
        <v>0</v>
      </c>
    </row>
    <row r="40" spans="1:68" s="123" customFormat="1" ht="224.4" x14ac:dyDescent="0.3">
      <c r="A40" s="11">
        <f t="shared" si="2"/>
        <v>29</v>
      </c>
      <c r="B40" s="12" t="s">
        <v>399</v>
      </c>
      <c r="C40" s="93" t="s">
        <v>400</v>
      </c>
      <c r="D40" s="93" t="s">
        <v>324</v>
      </c>
      <c r="E40" s="94" t="s">
        <v>401</v>
      </c>
      <c r="F40" s="13">
        <v>1</v>
      </c>
      <c r="G40" s="14" t="s">
        <v>274</v>
      </c>
      <c r="H40" s="15">
        <v>17</v>
      </c>
      <c r="I40" s="16" t="s">
        <v>306</v>
      </c>
      <c r="J40" s="17">
        <f t="shared" si="3"/>
        <v>342</v>
      </c>
      <c r="K40" s="149">
        <v>332</v>
      </c>
      <c r="L40" s="149">
        <v>10</v>
      </c>
      <c r="M40" s="100">
        <v>0</v>
      </c>
      <c r="N40" s="100">
        <v>0</v>
      </c>
      <c r="O40" s="100">
        <v>0</v>
      </c>
      <c r="P40" s="98">
        <v>2008</v>
      </c>
      <c r="Q40" s="100">
        <v>0</v>
      </c>
      <c r="R40" s="16" t="s">
        <v>305</v>
      </c>
      <c r="S40" s="100">
        <v>0</v>
      </c>
      <c r="T40" s="100">
        <v>0</v>
      </c>
      <c r="U40" s="100">
        <v>1</v>
      </c>
      <c r="V40" s="100">
        <v>0</v>
      </c>
      <c r="W40" s="150" t="s">
        <v>459</v>
      </c>
      <c r="X40" s="16" t="s">
        <v>489</v>
      </c>
      <c r="Y40" s="16" t="s">
        <v>490</v>
      </c>
      <c r="Z40" s="100">
        <v>0</v>
      </c>
      <c r="AA40" s="100">
        <v>0</v>
      </c>
      <c r="AB40" s="100">
        <v>0</v>
      </c>
      <c r="AC40" s="100">
        <v>0</v>
      </c>
      <c r="AD40" s="100">
        <v>0</v>
      </c>
      <c r="AE40" s="100">
        <v>0</v>
      </c>
      <c r="AF40" s="100">
        <v>1</v>
      </c>
      <c r="AG40" s="100">
        <v>0</v>
      </c>
      <c r="AH40" s="151">
        <v>39.9</v>
      </c>
      <c r="AI40" s="152">
        <f t="shared" si="4"/>
        <v>0.75</v>
      </c>
      <c r="AJ40" s="152">
        <f t="shared" si="5"/>
        <v>0.75</v>
      </c>
      <c r="AK40" s="97">
        <f t="shared" si="6"/>
        <v>1</v>
      </c>
      <c r="AL40" s="152">
        <v>0.75</v>
      </c>
      <c r="AM40" s="152">
        <v>0.75</v>
      </c>
      <c r="AN40" s="100">
        <v>1</v>
      </c>
      <c r="AO40" s="152">
        <v>0</v>
      </c>
      <c r="AP40" s="152">
        <v>0</v>
      </c>
      <c r="AQ40" s="100">
        <v>0</v>
      </c>
      <c r="AR40" s="152">
        <v>0</v>
      </c>
      <c r="AS40" s="152">
        <v>0</v>
      </c>
      <c r="AT40" s="100">
        <v>0</v>
      </c>
      <c r="AU40" s="152">
        <v>0</v>
      </c>
      <c r="AV40" s="152">
        <v>0</v>
      </c>
      <c r="AW40" s="100">
        <v>0</v>
      </c>
      <c r="AX40" s="153" t="s">
        <v>305</v>
      </c>
      <c r="AY40" s="98">
        <v>2008</v>
      </c>
      <c r="AZ40" s="154"/>
      <c r="BA40" s="99">
        <v>1</v>
      </c>
      <c r="BB40" s="99">
        <v>0</v>
      </c>
      <c r="BC40" s="93" t="s">
        <v>507</v>
      </c>
      <c r="BD40" s="100">
        <v>0</v>
      </c>
      <c r="BE40" s="100">
        <v>0</v>
      </c>
      <c r="BF40" s="100">
        <v>0</v>
      </c>
      <c r="BG40" s="100">
        <v>0</v>
      </c>
      <c r="BH40" s="100">
        <v>0</v>
      </c>
      <c r="BI40" s="100">
        <v>0</v>
      </c>
      <c r="BJ40" s="100">
        <v>0</v>
      </c>
      <c r="BK40" s="100">
        <v>0</v>
      </c>
      <c r="BL40" s="100">
        <v>0</v>
      </c>
      <c r="BM40" s="100">
        <v>0</v>
      </c>
      <c r="BN40" s="100">
        <v>0</v>
      </c>
      <c r="BO40" s="100">
        <v>0</v>
      </c>
      <c r="BP40" s="100">
        <v>0</v>
      </c>
    </row>
    <row r="41" spans="1:68" s="123" customFormat="1" ht="224.4" x14ac:dyDescent="0.3">
      <c r="A41" s="11">
        <f t="shared" si="2"/>
        <v>30</v>
      </c>
      <c r="B41" s="12" t="s">
        <v>402</v>
      </c>
      <c r="C41" s="93" t="s">
        <v>403</v>
      </c>
      <c r="D41" s="93" t="s">
        <v>404</v>
      </c>
      <c r="E41" s="94" t="s">
        <v>405</v>
      </c>
      <c r="F41" s="13">
        <v>1.5</v>
      </c>
      <c r="G41" s="14" t="s">
        <v>274</v>
      </c>
      <c r="H41" s="15">
        <v>13</v>
      </c>
      <c r="I41" s="16" t="s">
        <v>306</v>
      </c>
      <c r="J41" s="17">
        <f t="shared" si="3"/>
        <v>2294</v>
      </c>
      <c r="K41" s="149">
        <v>2003</v>
      </c>
      <c r="L41" s="149">
        <v>291</v>
      </c>
      <c r="M41" s="100">
        <v>0</v>
      </c>
      <c r="N41" s="100">
        <v>0</v>
      </c>
      <c r="O41" s="100">
        <v>0</v>
      </c>
      <c r="P41" s="98">
        <v>2007</v>
      </c>
      <c r="Q41" s="100">
        <v>0</v>
      </c>
      <c r="R41" s="16" t="s">
        <v>305</v>
      </c>
      <c r="S41" s="100">
        <v>0</v>
      </c>
      <c r="T41" s="100">
        <v>0</v>
      </c>
      <c r="U41" s="100">
        <v>1</v>
      </c>
      <c r="V41" s="100">
        <v>0</v>
      </c>
      <c r="W41" s="150" t="s">
        <v>459</v>
      </c>
      <c r="X41" s="16" t="s">
        <v>489</v>
      </c>
      <c r="Y41" s="16" t="s">
        <v>491</v>
      </c>
      <c r="Z41" s="100">
        <v>0</v>
      </c>
      <c r="AA41" s="100">
        <v>0</v>
      </c>
      <c r="AB41" s="100">
        <v>0</v>
      </c>
      <c r="AC41" s="100">
        <v>0</v>
      </c>
      <c r="AD41" s="100">
        <v>0</v>
      </c>
      <c r="AE41" s="100">
        <v>0</v>
      </c>
      <c r="AF41" s="100">
        <v>1</v>
      </c>
      <c r="AG41" s="100">
        <v>0</v>
      </c>
      <c r="AH41" s="151">
        <v>31.6</v>
      </c>
      <c r="AI41" s="152">
        <f t="shared" si="4"/>
        <v>1</v>
      </c>
      <c r="AJ41" s="152">
        <f t="shared" si="5"/>
        <v>1</v>
      </c>
      <c r="AK41" s="97">
        <f t="shared" si="6"/>
        <v>1</v>
      </c>
      <c r="AL41" s="152">
        <v>0</v>
      </c>
      <c r="AM41" s="152">
        <v>0</v>
      </c>
      <c r="AN41" s="100">
        <v>0</v>
      </c>
      <c r="AO41" s="152">
        <v>1</v>
      </c>
      <c r="AP41" s="152">
        <v>1</v>
      </c>
      <c r="AQ41" s="100">
        <v>1</v>
      </c>
      <c r="AR41" s="152">
        <v>0</v>
      </c>
      <c r="AS41" s="152">
        <v>0</v>
      </c>
      <c r="AT41" s="100">
        <v>0</v>
      </c>
      <c r="AU41" s="152">
        <v>0.5</v>
      </c>
      <c r="AV41" s="152">
        <v>0.5</v>
      </c>
      <c r="AW41" s="100">
        <v>1</v>
      </c>
      <c r="AX41" s="153" t="s">
        <v>305</v>
      </c>
      <c r="AY41" s="98">
        <v>2007</v>
      </c>
      <c r="AZ41" s="154"/>
      <c r="BA41" s="99">
        <v>1</v>
      </c>
      <c r="BB41" s="99">
        <v>0</v>
      </c>
      <c r="BC41" s="93" t="s">
        <v>507</v>
      </c>
      <c r="BD41" s="100">
        <v>1</v>
      </c>
      <c r="BE41" s="100">
        <v>1</v>
      </c>
      <c r="BF41" s="100">
        <v>1</v>
      </c>
      <c r="BG41" s="100">
        <v>1</v>
      </c>
      <c r="BH41" s="100">
        <v>1</v>
      </c>
      <c r="BI41" s="100">
        <v>1</v>
      </c>
      <c r="BJ41" s="100">
        <v>1</v>
      </c>
      <c r="BK41" s="100">
        <v>1</v>
      </c>
      <c r="BL41" s="100">
        <v>1</v>
      </c>
      <c r="BM41" s="100">
        <v>1</v>
      </c>
      <c r="BN41" s="100">
        <v>1</v>
      </c>
      <c r="BO41" s="100">
        <v>1</v>
      </c>
      <c r="BP41" s="100">
        <v>1</v>
      </c>
    </row>
    <row r="42" spans="1:68" s="123" customFormat="1" ht="224.4" x14ac:dyDescent="0.3">
      <c r="A42" s="11">
        <f t="shared" si="2"/>
        <v>31</v>
      </c>
      <c r="B42" s="12" t="s">
        <v>406</v>
      </c>
      <c r="C42" s="93" t="s">
        <v>407</v>
      </c>
      <c r="D42" s="93" t="s">
        <v>288</v>
      </c>
      <c r="E42" s="94" t="s">
        <v>408</v>
      </c>
      <c r="F42" s="13">
        <v>1.2</v>
      </c>
      <c r="G42" s="14" t="s">
        <v>274</v>
      </c>
      <c r="H42" s="15">
        <v>18</v>
      </c>
      <c r="I42" s="16" t="s">
        <v>306</v>
      </c>
      <c r="J42" s="17">
        <f t="shared" si="3"/>
        <v>769</v>
      </c>
      <c r="K42" s="149">
        <v>764</v>
      </c>
      <c r="L42" s="149">
        <v>5</v>
      </c>
      <c r="M42" s="100">
        <v>0</v>
      </c>
      <c r="N42" s="100">
        <v>0</v>
      </c>
      <c r="O42" s="100">
        <v>0</v>
      </c>
      <c r="P42" s="98">
        <v>1977</v>
      </c>
      <c r="Q42" s="100">
        <v>0</v>
      </c>
      <c r="R42" s="16" t="s">
        <v>305</v>
      </c>
      <c r="S42" s="100">
        <v>0</v>
      </c>
      <c r="T42" s="100">
        <v>0</v>
      </c>
      <c r="U42" s="100">
        <v>0</v>
      </c>
      <c r="V42" s="100">
        <v>1</v>
      </c>
      <c r="W42" s="150" t="s">
        <v>458</v>
      </c>
      <c r="X42" s="16" t="s">
        <v>305</v>
      </c>
      <c r="Y42" s="16" t="s">
        <v>305</v>
      </c>
      <c r="Z42" s="100">
        <v>0</v>
      </c>
      <c r="AA42" s="100">
        <v>0</v>
      </c>
      <c r="AB42" s="100">
        <v>0</v>
      </c>
      <c r="AC42" s="100">
        <v>1</v>
      </c>
      <c r="AD42" s="100">
        <v>0</v>
      </c>
      <c r="AE42" s="100">
        <v>0</v>
      </c>
      <c r="AF42" s="100">
        <v>1</v>
      </c>
      <c r="AG42" s="100">
        <v>0</v>
      </c>
      <c r="AH42" s="151">
        <v>29.7</v>
      </c>
      <c r="AI42" s="152">
        <f t="shared" si="4"/>
        <v>1</v>
      </c>
      <c r="AJ42" s="152">
        <f t="shared" si="5"/>
        <v>1</v>
      </c>
      <c r="AK42" s="97">
        <f t="shared" si="6"/>
        <v>1</v>
      </c>
      <c r="AL42" s="152">
        <v>0</v>
      </c>
      <c r="AM42" s="152">
        <v>0</v>
      </c>
      <c r="AN42" s="100">
        <v>0</v>
      </c>
      <c r="AO42" s="152">
        <v>0</v>
      </c>
      <c r="AP42" s="152">
        <v>0</v>
      </c>
      <c r="AQ42" s="100">
        <v>0</v>
      </c>
      <c r="AR42" s="152">
        <v>1</v>
      </c>
      <c r="AS42" s="152">
        <v>1</v>
      </c>
      <c r="AT42" s="100">
        <v>1</v>
      </c>
      <c r="AU42" s="152">
        <v>0</v>
      </c>
      <c r="AV42" s="152">
        <v>0</v>
      </c>
      <c r="AW42" s="100">
        <v>0</v>
      </c>
      <c r="AX42" s="153" t="s">
        <v>305</v>
      </c>
      <c r="AY42" s="98">
        <v>1977</v>
      </c>
      <c r="AZ42" s="154"/>
      <c r="BA42" s="99">
        <v>1</v>
      </c>
      <c r="BB42" s="99">
        <v>0</v>
      </c>
      <c r="BC42" s="93" t="s">
        <v>507</v>
      </c>
      <c r="BD42" s="100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0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</row>
    <row r="43" spans="1:68" s="123" customFormat="1" ht="224.4" x14ac:dyDescent="0.3">
      <c r="A43" s="11">
        <f t="shared" si="2"/>
        <v>32</v>
      </c>
      <c r="B43" s="12" t="s">
        <v>409</v>
      </c>
      <c r="C43" s="93" t="s">
        <v>410</v>
      </c>
      <c r="D43" s="93" t="s">
        <v>411</v>
      </c>
      <c r="E43" s="94" t="s">
        <v>412</v>
      </c>
      <c r="F43" s="13">
        <v>2</v>
      </c>
      <c r="G43" s="14" t="s">
        <v>278</v>
      </c>
      <c r="H43" s="15">
        <v>40</v>
      </c>
      <c r="I43" s="16" t="s">
        <v>306</v>
      </c>
      <c r="J43" s="17">
        <f t="shared" si="3"/>
        <v>3235</v>
      </c>
      <c r="K43" s="149">
        <v>2336</v>
      </c>
      <c r="L43" s="149">
        <v>899</v>
      </c>
      <c r="M43" s="100">
        <v>0</v>
      </c>
      <c r="N43" s="100">
        <v>0</v>
      </c>
      <c r="O43" s="100">
        <v>0</v>
      </c>
      <c r="P43" s="98">
        <v>2013</v>
      </c>
      <c r="Q43" s="100">
        <v>0</v>
      </c>
      <c r="R43" s="16" t="s">
        <v>305</v>
      </c>
      <c r="S43" s="100">
        <v>0</v>
      </c>
      <c r="T43" s="100">
        <v>0</v>
      </c>
      <c r="U43" s="100">
        <v>1</v>
      </c>
      <c r="V43" s="100">
        <v>0</v>
      </c>
      <c r="W43" s="150" t="s">
        <v>459</v>
      </c>
      <c r="X43" s="16" t="s">
        <v>489</v>
      </c>
      <c r="Y43" s="16" t="s">
        <v>492</v>
      </c>
      <c r="Z43" s="100">
        <v>1</v>
      </c>
      <c r="AA43" s="100">
        <v>1</v>
      </c>
      <c r="AB43" s="100">
        <v>0</v>
      </c>
      <c r="AC43" s="100">
        <v>0</v>
      </c>
      <c r="AD43" s="100">
        <v>1</v>
      </c>
      <c r="AE43" s="100">
        <v>1</v>
      </c>
      <c r="AF43" s="100">
        <v>1</v>
      </c>
      <c r="AG43" s="100">
        <v>0</v>
      </c>
      <c r="AH43" s="151">
        <v>47.8</v>
      </c>
      <c r="AI43" s="152">
        <f t="shared" si="4"/>
        <v>1</v>
      </c>
      <c r="AJ43" s="152">
        <f t="shared" si="5"/>
        <v>1</v>
      </c>
      <c r="AK43" s="97">
        <f t="shared" si="6"/>
        <v>1</v>
      </c>
      <c r="AL43" s="152">
        <v>0</v>
      </c>
      <c r="AM43" s="152">
        <v>0</v>
      </c>
      <c r="AN43" s="100">
        <v>0</v>
      </c>
      <c r="AO43" s="152">
        <v>1</v>
      </c>
      <c r="AP43" s="152">
        <v>1</v>
      </c>
      <c r="AQ43" s="100">
        <v>1</v>
      </c>
      <c r="AR43" s="152">
        <v>0</v>
      </c>
      <c r="AS43" s="152">
        <v>0</v>
      </c>
      <c r="AT43" s="100">
        <v>0</v>
      </c>
      <c r="AU43" s="152">
        <v>0</v>
      </c>
      <c r="AV43" s="152">
        <v>0</v>
      </c>
      <c r="AW43" s="100">
        <v>0</v>
      </c>
      <c r="AX43" s="153" t="s">
        <v>305</v>
      </c>
      <c r="AY43" s="98">
        <v>2013</v>
      </c>
      <c r="AZ43" s="154"/>
      <c r="BA43" s="99">
        <v>1</v>
      </c>
      <c r="BB43" s="99">
        <v>0</v>
      </c>
      <c r="BC43" s="93" t="s">
        <v>507</v>
      </c>
      <c r="BD43" s="100">
        <v>0</v>
      </c>
      <c r="BE43" s="100">
        <v>0</v>
      </c>
      <c r="BF43" s="100">
        <v>0</v>
      </c>
      <c r="BG43" s="100">
        <v>0</v>
      </c>
      <c r="BH43" s="100">
        <v>0</v>
      </c>
      <c r="BI43" s="100">
        <v>0</v>
      </c>
      <c r="BJ43" s="100">
        <v>0</v>
      </c>
      <c r="BK43" s="100">
        <v>0</v>
      </c>
      <c r="BL43" s="100">
        <v>0</v>
      </c>
      <c r="BM43" s="100">
        <v>0</v>
      </c>
      <c r="BN43" s="100">
        <v>0</v>
      </c>
      <c r="BO43" s="100">
        <v>0</v>
      </c>
      <c r="BP43" s="100">
        <v>0</v>
      </c>
    </row>
    <row r="44" spans="1:68" s="123" customFormat="1" ht="224.4" x14ac:dyDescent="0.3">
      <c r="A44" s="11">
        <f t="shared" si="2"/>
        <v>33</v>
      </c>
      <c r="B44" s="12" t="s">
        <v>413</v>
      </c>
      <c r="C44" s="93" t="s">
        <v>414</v>
      </c>
      <c r="D44" s="93" t="s">
        <v>324</v>
      </c>
      <c r="E44" s="94" t="s">
        <v>415</v>
      </c>
      <c r="F44" s="13">
        <v>0.5</v>
      </c>
      <c r="G44" s="14" t="s">
        <v>278</v>
      </c>
      <c r="H44" s="15">
        <v>10</v>
      </c>
      <c r="I44" s="16" t="s">
        <v>306</v>
      </c>
      <c r="J44" s="17">
        <f t="shared" si="3"/>
        <v>2182</v>
      </c>
      <c r="K44" s="149">
        <v>1371</v>
      </c>
      <c r="L44" s="149">
        <v>811</v>
      </c>
      <c r="M44" s="100">
        <v>0</v>
      </c>
      <c r="N44" s="100">
        <v>0</v>
      </c>
      <c r="O44" s="100">
        <v>0</v>
      </c>
      <c r="P44" s="98">
        <v>2013</v>
      </c>
      <c r="Q44" s="100">
        <v>0</v>
      </c>
      <c r="R44" s="16" t="s">
        <v>305</v>
      </c>
      <c r="S44" s="100">
        <v>0</v>
      </c>
      <c r="T44" s="100">
        <v>0</v>
      </c>
      <c r="U44" s="100">
        <v>1</v>
      </c>
      <c r="V44" s="100">
        <v>0</v>
      </c>
      <c r="W44" s="150" t="s">
        <v>459</v>
      </c>
      <c r="X44" s="16" t="s">
        <v>489</v>
      </c>
      <c r="Y44" s="16" t="s">
        <v>493</v>
      </c>
      <c r="Z44" s="100">
        <v>0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1</v>
      </c>
      <c r="AG44" s="100">
        <v>0</v>
      </c>
      <c r="AH44" s="151">
        <v>39.5</v>
      </c>
      <c r="AI44" s="152">
        <f t="shared" si="4"/>
        <v>0.75</v>
      </c>
      <c r="AJ44" s="152">
        <f t="shared" si="5"/>
        <v>0.75</v>
      </c>
      <c r="AK44" s="97">
        <f t="shared" si="6"/>
        <v>1</v>
      </c>
      <c r="AL44" s="152">
        <v>0.75</v>
      </c>
      <c r="AM44" s="152">
        <v>0.75</v>
      </c>
      <c r="AN44" s="100">
        <v>1</v>
      </c>
      <c r="AO44" s="152">
        <v>0</v>
      </c>
      <c r="AP44" s="152">
        <v>0</v>
      </c>
      <c r="AQ44" s="100">
        <v>0</v>
      </c>
      <c r="AR44" s="152">
        <v>0</v>
      </c>
      <c r="AS44" s="152">
        <v>0</v>
      </c>
      <c r="AT44" s="100">
        <v>0</v>
      </c>
      <c r="AU44" s="152">
        <v>0</v>
      </c>
      <c r="AV44" s="152">
        <v>0</v>
      </c>
      <c r="AW44" s="100">
        <v>0</v>
      </c>
      <c r="AX44" s="153" t="s">
        <v>305</v>
      </c>
      <c r="AY44" s="98">
        <v>2013</v>
      </c>
      <c r="AZ44" s="154"/>
      <c r="BA44" s="99">
        <v>1</v>
      </c>
      <c r="BB44" s="99">
        <v>0</v>
      </c>
      <c r="BC44" s="93" t="s">
        <v>507</v>
      </c>
      <c r="BD44" s="100">
        <v>0</v>
      </c>
      <c r="BE44" s="100">
        <v>0</v>
      </c>
      <c r="BF44" s="100">
        <v>0</v>
      </c>
      <c r="BG44" s="100">
        <v>0</v>
      </c>
      <c r="BH44" s="100">
        <v>0</v>
      </c>
      <c r="BI44" s="100">
        <v>0</v>
      </c>
      <c r="BJ44" s="100">
        <v>0</v>
      </c>
      <c r="BK44" s="100">
        <v>0</v>
      </c>
      <c r="BL44" s="100">
        <v>0</v>
      </c>
      <c r="BM44" s="100">
        <v>0</v>
      </c>
      <c r="BN44" s="100">
        <v>0</v>
      </c>
      <c r="BO44" s="100">
        <v>0</v>
      </c>
      <c r="BP44" s="100">
        <v>0</v>
      </c>
    </row>
    <row r="45" spans="1:68" s="123" customFormat="1" ht="224.4" x14ac:dyDescent="0.3">
      <c r="A45" s="11">
        <f t="shared" si="2"/>
        <v>34</v>
      </c>
      <c r="B45" s="12" t="s">
        <v>416</v>
      </c>
      <c r="C45" s="93" t="s">
        <v>417</v>
      </c>
      <c r="D45" s="93" t="s">
        <v>418</v>
      </c>
      <c r="E45" s="94" t="s">
        <v>419</v>
      </c>
      <c r="F45" s="13">
        <v>3</v>
      </c>
      <c r="G45" s="14" t="s">
        <v>278</v>
      </c>
      <c r="H45" s="15">
        <v>20</v>
      </c>
      <c r="I45" s="16" t="s">
        <v>306</v>
      </c>
      <c r="J45" s="17">
        <f t="shared" si="3"/>
        <v>5888</v>
      </c>
      <c r="K45" s="149">
        <v>5678</v>
      </c>
      <c r="L45" s="149">
        <v>210</v>
      </c>
      <c r="M45" s="100">
        <v>0</v>
      </c>
      <c r="N45" s="100">
        <v>0</v>
      </c>
      <c r="O45" s="100">
        <v>0</v>
      </c>
      <c r="P45" s="98">
        <v>2012</v>
      </c>
      <c r="Q45" s="100">
        <v>0</v>
      </c>
      <c r="R45" s="16" t="s">
        <v>305</v>
      </c>
      <c r="S45" s="100">
        <v>0</v>
      </c>
      <c r="T45" s="100">
        <v>0</v>
      </c>
      <c r="U45" s="100">
        <v>1</v>
      </c>
      <c r="V45" s="100">
        <v>0</v>
      </c>
      <c r="W45" s="150" t="s">
        <v>459</v>
      </c>
      <c r="X45" s="16" t="s">
        <v>489</v>
      </c>
      <c r="Y45" s="16" t="s">
        <v>494</v>
      </c>
      <c r="Z45" s="100">
        <v>1</v>
      </c>
      <c r="AA45" s="100">
        <v>1</v>
      </c>
      <c r="AB45" s="100">
        <v>0</v>
      </c>
      <c r="AC45" s="100">
        <v>0</v>
      </c>
      <c r="AD45" s="100">
        <v>1</v>
      </c>
      <c r="AE45" s="100">
        <v>1</v>
      </c>
      <c r="AF45" s="100">
        <v>1</v>
      </c>
      <c r="AG45" s="100">
        <v>0</v>
      </c>
      <c r="AH45" s="151">
        <v>47.7</v>
      </c>
      <c r="AI45" s="152">
        <f t="shared" si="4"/>
        <v>2</v>
      </c>
      <c r="AJ45" s="152">
        <f t="shared" si="5"/>
        <v>2</v>
      </c>
      <c r="AK45" s="97">
        <f t="shared" si="6"/>
        <v>2</v>
      </c>
      <c r="AL45" s="152">
        <v>1</v>
      </c>
      <c r="AM45" s="152">
        <v>1</v>
      </c>
      <c r="AN45" s="100">
        <v>1</v>
      </c>
      <c r="AO45" s="152">
        <v>1</v>
      </c>
      <c r="AP45" s="152">
        <v>1</v>
      </c>
      <c r="AQ45" s="100">
        <v>1</v>
      </c>
      <c r="AR45" s="152">
        <v>0</v>
      </c>
      <c r="AS45" s="152">
        <v>0</v>
      </c>
      <c r="AT45" s="100">
        <v>0</v>
      </c>
      <c r="AU45" s="152">
        <v>0.75</v>
      </c>
      <c r="AV45" s="152">
        <v>0.75</v>
      </c>
      <c r="AW45" s="100">
        <v>1</v>
      </c>
      <c r="AX45" s="153" t="s">
        <v>305</v>
      </c>
      <c r="AY45" s="98">
        <v>2012</v>
      </c>
      <c r="AZ45" s="154"/>
      <c r="BA45" s="99">
        <v>1</v>
      </c>
      <c r="BB45" s="99">
        <v>0</v>
      </c>
      <c r="BC45" s="93" t="s">
        <v>507</v>
      </c>
      <c r="BD45" s="100">
        <v>0</v>
      </c>
      <c r="BE45" s="100">
        <v>0</v>
      </c>
      <c r="BF45" s="100">
        <v>0</v>
      </c>
      <c r="BG45" s="100">
        <v>0</v>
      </c>
      <c r="BH45" s="100">
        <v>0</v>
      </c>
      <c r="BI45" s="100">
        <v>0</v>
      </c>
      <c r="BJ45" s="100">
        <v>0</v>
      </c>
      <c r="BK45" s="100">
        <v>0</v>
      </c>
      <c r="BL45" s="100">
        <v>0</v>
      </c>
      <c r="BM45" s="100">
        <v>0</v>
      </c>
      <c r="BN45" s="100">
        <v>0</v>
      </c>
      <c r="BO45" s="100">
        <v>0</v>
      </c>
      <c r="BP45" s="100">
        <v>0</v>
      </c>
    </row>
    <row r="46" spans="1:68" s="123" customFormat="1" ht="224.4" x14ac:dyDescent="0.3">
      <c r="A46" s="11">
        <f t="shared" si="2"/>
        <v>35</v>
      </c>
      <c r="B46" s="12" t="s">
        <v>420</v>
      </c>
      <c r="C46" s="93" t="s">
        <v>421</v>
      </c>
      <c r="D46" s="93" t="s">
        <v>288</v>
      </c>
      <c r="E46" s="94" t="s">
        <v>422</v>
      </c>
      <c r="F46" s="13">
        <v>2</v>
      </c>
      <c r="G46" s="14" t="s">
        <v>278</v>
      </c>
      <c r="H46" s="15">
        <v>27</v>
      </c>
      <c r="I46" s="16" t="s">
        <v>306</v>
      </c>
      <c r="J46" s="17">
        <f t="shared" si="3"/>
        <v>7209</v>
      </c>
      <c r="K46" s="149">
        <v>6248</v>
      </c>
      <c r="L46" s="149">
        <v>961</v>
      </c>
      <c r="M46" s="100">
        <v>0</v>
      </c>
      <c r="N46" s="100">
        <v>0</v>
      </c>
      <c r="O46" s="100">
        <v>0</v>
      </c>
      <c r="P46" s="98">
        <v>2006</v>
      </c>
      <c r="Q46" s="100">
        <v>0</v>
      </c>
      <c r="R46" s="16" t="s">
        <v>305</v>
      </c>
      <c r="S46" s="100">
        <v>0</v>
      </c>
      <c r="T46" s="100">
        <v>0</v>
      </c>
      <c r="U46" s="100">
        <v>0</v>
      </c>
      <c r="V46" s="100">
        <v>1</v>
      </c>
      <c r="W46" s="150" t="s">
        <v>305</v>
      </c>
      <c r="X46" s="16" t="s">
        <v>475</v>
      </c>
      <c r="Y46" s="16" t="s">
        <v>456</v>
      </c>
      <c r="Z46" s="100">
        <v>1</v>
      </c>
      <c r="AA46" s="100">
        <v>0</v>
      </c>
      <c r="AB46" s="100">
        <v>0</v>
      </c>
      <c r="AC46" s="100">
        <v>0</v>
      </c>
      <c r="AD46" s="100">
        <v>1</v>
      </c>
      <c r="AE46" s="100">
        <v>1</v>
      </c>
      <c r="AF46" s="100">
        <v>1</v>
      </c>
      <c r="AG46" s="100">
        <v>0</v>
      </c>
      <c r="AH46" s="151">
        <v>75</v>
      </c>
      <c r="AI46" s="152">
        <f t="shared" si="4"/>
        <v>2</v>
      </c>
      <c r="AJ46" s="152">
        <f t="shared" si="5"/>
        <v>2</v>
      </c>
      <c r="AK46" s="97">
        <f t="shared" si="6"/>
        <v>2</v>
      </c>
      <c r="AL46" s="152">
        <v>0</v>
      </c>
      <c r="AM46" s="152">
        <v>0</v>
      </c>
      <c r="AN46" s="100">
        <v>0</v>
      </c>
      <c r="AO46" s="152">
        <v>1</v>
      </c>
      <c r="AP46" s="152">
        <v>1</v>
      </c>
      <c r="AQ46" s="100">
        <v>1</v>
      </c>
      <c r="AR46" s="152">
        <v>1</v>
      </c>
      <c r="AS46" s="152">
        <v>1</v>
      </c>
      <c r="AT46" s="100">
        <v>1</v>
      </c>
      <c r="AU46" s="152">
        <v>0.5</v>
      </c>
      <c r="AV46" s="152">
        <v>0.5</v>
      </c>
      <c r="AW46" s="100">
        <v>1</v>
      </c>
      <c r="AX46" s="153" t="s">
        <v>305</v>
      </c>
      <c r="AY46" s="98">
        <v>1978</v>
      </c>
      <c r="AZ46" s="154"/>
      <c r="BA46" s="99">
        <v>1</v>
      </c>
      <c r="BB46" s="99">
        <v>0</v>
      </c>
      <c r="BC46" s="93" t="s">
        <v>507</v>
      </c>
      <c r="BD46" s="100">
        <v>0</v>
      </c>
      <c r="BE46" s="100">
        <v>0</v>
      </c>
      <c r="BF46" s="100">
        <v>0</v>
      </c>
      <c r="BG46" s="100">
        <v>0</v>
      </c>
      <c r="BH46" s="100">
        <v>0</v>
      </c>
      <c r="BI46" s="100">
        <v>0</v>
      </c>
      <c r="BJ46" s="100">
        <v>0</v>
      </c>
      <c r="BK46" s="100">
        <v>0</v>
      </c>
      <c r="BL46" s="100">
        <v>0</v>
      </c>
      <c r="BM46" s="100">
        <v>0</v>
      </c>
      <c r="BN46" s="100">
        <v>0</v>
      </c>
      <c r="BO46" s="100">
        <v>0</v>
      </c>
      <c r="BP46" s="100">
        <v>0</v>
      </c>
    </row>
    <row r="47" spans="1:68" s="123" customFormat="1" ht="224.4" x14ac:dyDescent="0.3">
      <c r="A47" s="11">
        <f t="shared" si="2"/>
        <v>36</v>
      </c>
      <c r="B47" s="12" t="s">
        <v>423</v>
      </c>
      <c r="C47" s="93" t="s">
        <v>424</v>
      </c>
      <c r="D47" s="93" t="s">
        <v>292</v>
      </c>
      <c r="E47" s="94" t="s">
        <v>425</v>
      </c>
      <c r="F47" s="13">
        <v>4</v>
      </c>
      <c r="G47" s="14" t="s">
        <v>278</v>
      </c>
      <c r="H47" s="15">
        <v>26</v>
      </c>
      <c r="I47" s="16" t="s">
        <v>306</v>
      </c>
      <c r="J47" s="17">
        <f t="shared" si="3"/>
        <v>10484</v>
      </c>
      <c r="K47" s="149">
        <v>9293</v>
      </c>
      <c r="L47" s="149">
        <v>1191</v>
      </c>
      <c r="M47" s="100">
        <v>1</v>
      </c>
      <c r="N47" s="100">
        <v>0</v>
      </c>
      <c r="O47" s="100">
        <v>0</v>
      </c>
      <c r="P47" s="98">
        <v>2006</v>
      </c>
      <c r="Q47" s="100">
        <v>0</v>
      </c>
      <c r="R47" s="16" t="s">
        <v>495</v>
      </c>
      <c r="S47" s="100">
        <v>1</v>
      </c>
      <c r="T47" s="100">
        <v>0</v>
      </c>
      <c r="U47" s="100">
        <v>0</v>
      </c>
      <c r="V47" s="100">
        <v>0</v>
      </c>
      <c r="W47" s="150" t="s">
        <v>305</v>
      </c>
      <c r="X47" s="16" t="s">
        <v>496</v>
      </c>
      <c r="Y47" s="16" t="s">
        <v>497</v>
      </c>
      <c r="Z47" s="100">
        <v>1</v>
      </c>
      <c r="AA47" s="100">
        <v>0</v>
      </c>
      <c r="AB47" s="100">
        <v>0</v>
      </c>
      <c r="AC47" s="100">
        <v>0</v>
      </c>
      <c r="AD47" s="100">
        <v>0</v>
      </c>
      <c r="AE47" s="100">
        <v>0</v>
      </c>
      <c r="AF47" s="100">
        <v>1</v>
      </c>
      <c r="AG47" s="100">
        <v>0</v>
      </c>
      <c r="AH47" s="151">
        <v>51.6</v>
      </c>
      <c r="AI47" s="152">
        <f t="shared" si="4"/>
        <v>3</v>
      </c>
      <c r="AJ47" s="152">
        <f t="shared" si="5"/>
        <v>3</v>
      </c>
      <c r="AK47" s="97">
        <f t="shared" si="6"/>
        <v>3</v>
      </c>
      <c r="AL47" s="152">
        <v>1</v>
      </c>
      <c r="AM47" s="152">
        <v>1</v>
      </c>
      <c r="AN47" s="100">
        <v>1</v>
      </c>
      <c r="AO47" s="152">
        <v>1</v>
      </c>
      <c r="AP47" s="152">
        <v>1</v>
      </c>
      <c r="AQ47" s="100">
        <v>1</v>
      </c>
      <c r="AR47" s="152">
        <v>1</v>
      </c>
      <c r="AS47" s="152">
        <v>1</v>
      </c>
      <c r="AT47" s="100">
        <v>1</v>
      </c>
      <c r="AU47" s="152">
        <v>0</v>
      </c>
      <c r="AV47" s="152">
        <v>0</v>
      </c>
      <c r="AW47" s="100">
        <v>0</v>
      </c>
      <c r="AX47" s="153" t="s">
        <v>305</v>
      </c>
      <c r="AY47" s="98">
        <v>1996</v>
      </c>
      <c r="AZ47" s="154"/>
      <c r="BA47" s="99">
        <v>1</v>
      </c>
      <c r="BB47" s="99">
        <v>0</v>
      </c>
      <c r="BC47" s="93" t="s">
        <v>507</v>
      </c>
      <c r="BD47" s="100">
        <v>0</v>
      </c>
      <c r="BE47" s="100">
        <v>0</v>
      </c>
      <c r="BF47" s="100">
        <v>0</v>
      </c>
      <c r="BG47" s="100">
        <v>0</v>
      </c>
      <c r="BH47" s="100">
        <v>0</v>
      </c>
      <c r="BI47" s="100">
        <v>0</v>
      </c>
      <c r="BJ47" s="100">
        <v>0</v>
      </c>
      <c r="BK47" s="100">
        <v>0</v>
      </c>
      <c r="BL47" s="100">
        <v>0</v>
      </c>
      <c r="BM47" s="100">
        <v>0</v>
      </c>
      <c r="BN47" s="100">
        <v>0</v>
      </c>
      <c r="BO47" s="100">
        <v>0</v>
      </c>
      <c r="BP47" s="100">
        <v>0</v>
      </c>
    </row>
    <row r="48" spans="1:68" s="123" customFormat="1" ht="224.4" x14ac:dyDescent="0.3">
      <c r="A48" s="11">
        <f t="shared" si="2"/>
        <v>37</v>
      </c>
      <c r="B48" s="12" t="s">
        <v>426</v>
      </c>
      <c r="C48" s="93" t="s">
        <v>427</v>
      </c>
      <c r="D48" s="93" t="s">
        <v>276</v>
      </c>
      <c r="E48" s="94" t="s">
        <v>428</v>
      </c>
      <c r="F48" s="13">
        <v>2.5</v>
      </c>
      <c r="G48" s="14" t="s">
        <v>282</v>
      </c>
      <c r="H48" s="15">
        <v>13</v>
      </c>
      <c r="I48" s="16" t="s">
        <v>306</v>
      </c>
      <c r="J48" s="17">
        <f t="shared" si="3"/>
        <v>851</v>
      </c>
      <c r="K48" s="149">
        <v>689</v>
      </c>
      <c r="L48" s="149">
        <v>162</v>
      </c>
      <c r="M48" s="100">
        <v>0</v>
      </c>
      <c r="N48" s="100">
        <v>0</v>
      </c>
      <c r="O48" s="100">
        <v>0</v>
      </c>
      <c r="P48" s="98">
        <v>2006</v>
      </c>
      <c r="Q48" s="100">
        <v>0</v>
      </c>
      <c r="R48" s="16" t="s">
        <v>305</v>
      </c>
      <c r="S48" s="100">
        <v>0</v>
      </c>
      <c r="T48" s="100">
        <v>0</v>
      </c>
      <c r="U48" s="100">
        <v>0</v>
      </c>
      <c r="V48" s="100">
        <v>1</v>
      </c>
      <c r="W48" s="150" t="s">
        <v>305</v>
      </c>
      <c r="X48" s="16" t="s">
        <v>498</v>
      </c>
      <c r="Y48" s="16" t="s">
        <v>499</v>
      </c>
      <c r="Z48" s="100">
        <v>0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1</v>
      </c>
      <c r="AG48" s="100">
        <v>0</v>
      </c>
      <c r="AH48" s="151">
        <v>79.2</v>
      </c>
      <c r="AI48" s="152">
        <f t="shared" si="4"/>
        <v>2</v>
      </c>
      <c r="AJ48" s="152">
        <f t="shared" si="5"/>
        <v>2</v>
      </c>
      <c r="AK48" s="97">
        <f t="shared" si="6"/>
        <v>2</v>
      </c>
      <c r="AL48" s="152">
        <v>1</v>
      </c>
      <c r="AM48" s="152">
        <v>1</v>
      </c>
      <c r="AN48" s="100">
        <v>1</v>
      </c>
      <c r="AO48" s="152">
        <v>0</v>
      </c>
      <c r="AP48" s="152">
        <v>0</v>
      </c>
      <c r="AQ48" s="100">
        <v>0</v>
      </c>
      <c r="AR48" s="152">
        <v>1</v>
      </c>
      <c r="AS48" s="152">
        <v>1</v>
      </c>
      <c r="AT48" s="100">
        <v>1</v>
      </c>
      <c r="AU48" s="152">
        <v>0.5</v>
      </c>
      <c r="AV48" s="152">
        <v>0.5</v>
      </c>
      <c r="AW48" s="100">
        <v>1</v>
      </c>
      <c r="AX48" s="153" t="s">
        <v>305</v>
      </c>
      <c r="AY48" s="98">
        <v>1968</v>
      </c>
      <c r="AZ48" s="154"/>
      <c r="BA48" s="99">
        <v>1</v>
      </c>
      <c r="BB48" s="99">
        <v>0</v>
      </c>
      <c r="BC48" s="93" t="s">
        <v>507</v>
      </c>
      <c r="BD48" s="100">
        <v>0</v>
      </c>
      <c r="BE48" s="100">
        <v>0</v>
      </c>
      <c r="BF48" s="100">
        <v>0</v>
      </c>
      <c r="BG48" s="100">
        <v>0</v>
      </c>
      <c r="BH48" s="100">
        <v>0</v>
      </c>
      <c r="BI48" s="100">
        <v>0</v>
      </c>
      <c r="BJ48" s="100">
        <v>0</v>
      </c>
      <c r="BK48" s="100">
        <v>0</v>
      </c>
      <c r="BL48" s="100">
        <v>0</v>
      </c>
      <c r="BM48" s="100">
        <v>0</v>
      </c>
      <c r="BN48" s="100">
        <v>0</v>
      </c>
      <c r="BO48" s="100">
        <v>0</v>
      </c>
      <c r="BP48" s="100">
        <v>0</v>
      </c>
    </row>
    <row r="49" spans="1:68" s="123" customFormat="1" ht="224.4" x14ac:dyDescent="0.3">
      <c r="A49" s="11">
        <f t="shared" si="2"/>
        <v>38</v>
      </c>
      <c r="B49" s="12" t="s">
        <v>429</v>
      </c>
      <c r="C49" s="93" t="s">
        <v>430</v>
      </c>
      <c r="D49" s="93" t="s">
        <v>324</v>
      </c>
      <c r="E49" s="94" t="s">
        <v>431</v>
      </c>
      <c r="F49" s="13">
        <v>2</v>
      </c>
      <c r="G49" s="14" t="s">
        <v>282</v>
      </c>
      <c r="H49" s="15">
        <v>26</v>
      </c>
      <c r="I49" s="16" t="s">
        <v>306</v>
      </c>
      <c r="J49" s="17">
        <f t="shared" si="3"/>
        <v>511</v>
      </c>
      <c r="K49" s="149">
        <v>340</v>
      </c>
      <c r="L49" s="149">
        <v>171</v>
      </c>
      <c r="M49" s="100">
        <v>0</v>
      </c>
      <c r="N49" s="100">
        <v>0</v>
      </c>
      <c r="O49" s="100">
        <v>0</v>
      </c>
      <c r="P49" s="98">
        <v>2013</v>
      </c>
      <c r="Q49" s="100">
        <v>0</v>
      </c>
      <c r="R49" s="16" t="s">
        <v>305</v>
      </c>
      <c r="S49" s="100">
        <v>0</v>
      </c>
      <c r="T49" s="100">
        <v>0</v>
      </c>
      <c r="U49" s="100">
        <v>1</v>
      </c>
      <c r="V49" s="100">
        <v>0</v>
      </c>
      <c r="W49" s="150" t="s">
        <v>459</v>
      </c>
      <c r="X49" s="16" t="s">
        <v>498</v>
      </c>
      <c r="Y49" s="16" t="s">
        <v>500</v>
      </c>
      <c r="Z49" s="100">
        <v>1</v>
      </c>
      <c r="AA49" s="100">
        <v>1</v>
      </c>
      <c r="AB49" s="100">
        <v>0</v>
      </c>
      <c r="AC49" s="100">
        <v>0</v>
      </c>
      <c r="AD49" s="100">
        <v>1</v>
      </c>
      <c r="AE49" s="100">
        <v>1</v>
      </c>
      <c r="AF49" s="100">
        <v>1</v>
      </c>
      <c r="AG49" s="100">
        <v>0</v>
      </c>
      <c r="AH49" s="151">
        <v>71.400000000000006</v>
      </c>
      <c r="AI49" s="152">
        <f t="shared" si="4"/>
        <v>1</v>
      </c>
      <c r="AJ49" s="152">
        <f t="shared" si="5"/>
        <v>1</v>
      </c>
      <c r="AK49" s="97">
        <f t="shared" si="6"/>
        <v>1</v>
      </c>
      <c r="AL49" s="152">
        <v>1</v>
      </c>
      <c r="AM49" s="152">
        <v>1</v>
      </c>
      <c r="AN49" s="100">
        <v>1</v>
      </c>
      <c r="AO49" s="152">
        <v>0</v>
      </c>
      <c r="AP49" s="152">
        <v>0</v>
      </c>
      <c r="AQ49" s="100">
        <v>0</v>
      </c>
      <c r="AR49" s="152">
        <v>0</v>
      </c>
      <c r="AS49" s="152">
        <v>0</v>
      </c>
      <c r="AT49" s="100">
        <v>0</v>
      </c>
      <c r="AU49" s="152">
        <v>0</v>
      </c>
      <c r="AV49" s="152">
        <v>0</v>
      </c>
      <c r="AW49" s="100">
        <v>0</v>
      </c>
      <c r="AX49" s="153" t="s">
        <v>305</v>
      </c>
      <c r="AY49" s="98">
        <v>2013</v>
      </c>
      <c r="AZ49" s="154"/>
      <c r="BA49" s="99">
        <v>1</v>
      </c>
      <c r="BB49" s="99">
        <v>0</v>
      </c>
      <c r="BC49" s="93" t="s">
        <v>507</v>
      </c>
      <c r="BD49" s="100">
        <v>0</v>
      </c>
      <c r="BE49" s="100">
        <v>0</v>
      </c>
      <c r="BF49" s="100">
        <v>0</v>
      </c>
      <c r="BG49" s="100">
        <v>0</v>
      </c>
      <c r="BH49" s="100">
        <v>0</v>
      </c>
      <c r="BI49" s="100">
        <v>0</v>
      </c>
      <c r="BJ49" s="100">
        <v>0</v>
      </c>
      <c r="BK49" s="100">
        <v>0</v>
      </c>
      <c r="BL49" s="100">
        <v>0</v>
      </c>
      <c r="BM49" s="100">
        <v>0</v>
      </c>
      <c r="BN49" s="100">
        <v>0</v>
      </c>
      <c r="BO49" s="100">
        <v>0</v>
      </c>
      <c r="BP49" s="100">
        <v>0</v>
      </c>
    </row>
    <row r="50" spans="1:68" s="123" customFormat="1" ht="224.4" x14ac:dyDescent="0.3">
      <c r="A50" s="11">
        <f t="shared" si="2"/>
        <v>39</v>
      </c>
      <c r="B50" s="12" t="s">
        <v>432</v>
      </c>
      <c r="C50" s="93" t="s">
        <v>433</v>
      </c>
      <c r="D50" s="93" t="s">
        <v>324</v>
      </c>
      <c r="E50" s="94" t="s">
        <v>434</v>
      </c>
      <c r="F50" s="13">
        <v>1</v>
      </c>
      <c r="G50" s="14" t="s">
        <v>282</v>
      </c>
      <c r="H50" s="15">
        <v>23</v>
      </c>
      <c r="I50" s="16" t="s">
        <v>306</v>
      </c>
      <c r="J50" s="17">
        <f t="shared" si="3"/>
        <v>470</v>
      </c>
      <c r="K50" s="149">
        <v>380</v>
      </c>
      <c r="L50" s="149">
        <v>90</v>
      </c>
      <c r="M50" s="100">
        <v>1</v>
      </c>
      <c r="N50" s="100">
        <v>0</v>
      </c>
      <c r="O50" s="100">
        <v>0</v>
      </c>
      <c r="P50" s="98">
        <v>1957</v>
      </c>
      <c r="Q50" s="100">
        <v>0</v>
      </c>
      <c r="R50" s="16" t="s">
        <v>453</v>
      </c>
      <c r="S50" s="100">
        <v>1</v>
      </c>
      <c r="T50" s="100">
        <v>0</v>
      </c>
      <c r="U50" s="100">
        <v>0</v>
      </c>
      <c r="V50" s="100">
        <v>1</v>
      </c>
      <c r="W50" s="150" t="s">
        <v>458</v>
      </c>
      <c r="X50" s="16" t="s">
        <v>481</v>
      </c>
      <c r="Y50" s="16" t="s">
        <v>456</v>
      </c>
      <c r="Z50" s="100">
        <v>0</v>
      </c>
      <c r="AA50" s="100">
        <v>0</v>
      </c>
      <c r="AB50" s="100">
        <v>0</v>
      </c>
      <c r="AC50" s="100">
        <v>1</v>
      </c>
      <c r="AD50" s="100">
        <v>0</v>
      </c>
      <c r="AE50" s="100">
        <v>0</v>
      </c>
      <c r="AF50" s="100">
        <v>1</v>
      </c>
      <c r="AG50" s="100">
        <v>0</v>
      </c>
      <c r="AH50" s="151">
        <v>20.2</v>
      </c>
      <c r="AI50" s="152">
        <f t="shared" si="4"/>
        <v>0.75</v>
      </c>
      <c r="AJ50" s="152">
        <f t="shared" si="5"/>
        <v>0.75</v>
      </c>
      <c r="AK50" s="97">
        <f t="shared" si="6"/>
        <v>1</v>
      </c>
      <c r="AL50" s="152">
        <v>0.75</v>
      </c>
      <c r="AM50" s="152">
        <v>0.75</v>
      </c>
      <c r="AN50" s="100">
        <v>1</v>
      </c>
      <c r="AO50" s="152">
        <v>0</v>
      </c>
      <c r="AP50" s="152">
        <v>0</v>
      </c>
      <c r="AQ50" s="100">
        <v>0</v>
      </c>
      <c r="AR50" s="152">
        <v>0</v>
      </c>
      <c r="AS50" s="152">
        <v>0</v>
      </c>
      <c r="AT50" s="100">
        <v>0</v>
      </c>
      <c r="AU50" s="152">
        <v>0</v>
      </c>
      <c r="AV50" s="152">
        <v>0</v>
      </c>
      <c r="AW50" s="100">
        <v>0</v>
      </c>
      <c r="AX50" s="153" t="s">
        <v>305</v>
      </c>
      <c r="AY50" s="98">
        <v>1957</v>
      </c>
      <c r="AZ50" s="154"/>
      <c r="BA50" s="99">
        <v>1</v>
      </c>
      <c r="BB50" s="99">
        <v>0</v>
      </c>
      <c r="BC50" s="93" t="s">
        <v>507</v>
      </c>
      <c r="BD50" s="100">
        <v>0</v>
      </c>
      <c r="BE50" s="100">
        <v>0</v>
      </c>
      <c r="BF50" s="100">
        <v>0</v>
      </c>
      <c r="BG50" s="100">
        <v>0</v>
      </c>
      <c r="BH50" s="100">
        <v>0</v>
      </c>
      <c r="BI50" s="100">
        <v>0</v>
      </c>
      <c r="BJ50" s="100">
        <v>0</v>
      </c>
      <c r="BK50" s="100">
        <v>0</v>
      </c>
      <c r="BL50" s="100">
        <v>0</v>
      </c>
      <c r="BM50" s="100">
        <v>0</v>
      </c>
      <c r="BN50" s="100">
        <v>0</v>
      </c>
      <c r="BO50" s="100">
        <v>0</v>
      </c>
      <c r="BP50" s="100">
        <v>0</v>
      </c>
    </row>
    <row r="51" spans="1:68" s="123" customFormat="1" ht="224.4" x14ac:dyDescent="0.3">
      <c r="A51" s="11">
        <f t="shared" si="2"/>
        <v>40</v>
      </c>
      <c r="B51" s="12" t="s">
        <v>435</v>
      </c>
      <c r="C51" s="93" t="s">
        <v>436</v>
      </c>
      <c r="D51" s="93" t="s">
        <v>437</v>
      </c>
      <c r="E51" s="94" t="s">
        <v>438</v>
      </c>
      <c r="F51" s="13">
        <v>2</v>
      </c>
      <c r="G51" s="14" t="s">
        <v>286</v>
      </c>
      <c r="H51" s="15">
        <v>12</v>
      </c>
      <c r="I51" s="16" t="s">
        <v>306</v>
      </c>
      <c r="J51" s="17">
        <f t="shared" si="3"/>
        <v>1573</v>
      </c>
      <c r="K51" s="149">
        <v>973</v>
      </c>
      <c r="L51" s="149">
        <v>600</v>
      </c>
      <c r="M51" s="100">
        <v>0</v>
      </c>
      <c r="N51" s="100">
        <v>0</v>
      </c>
      <c r="O51" s="100">
        <v>0</v>
      </c>
      <c r="P51" s="98">
        <v>2006</v>
      </c>
      <c r="Q51" s="100">
        <v>0</v>
      </c>
      <c r="R51" s="16" t="s">
        <v>305</v>
      </c>
      <c r="S51" s="100">
        <v>0</v>
      </c>
      <c r="T51" s="100">
        <v>0</v>
      </c>
      <c r="U51" s="100">
        <v>0</v>
      </c>
      <c r="V51" s="100">
        <v>0</v>
      </c>
      <c r="W51" s="150" t="s">
        <v>454</v>
      </c>
      <c r="X51" s="16" t="s">
        <v>455</v>
      </c>
      <c r="Y51" s="16" t="s">
        <v>456</v>
      </c>
      <c r="Z51" s="100">
        <v>0</v>
      </c>
      <c r="AA51" s="100">
        <v>0</v>
      </c>
      <c r="AB51" s="100">
        <v>0</v>
      </c>
      <c r="AC51" s="100">
        <v>0</v>
      </c>
      <c r="AD51" s="100">
        <v>0</v>
      </c>
      <c r="AE51" s="100">
        <v>0</v>
      </c>
      <c r="AF51" s="100">
        <v>1</v>
      </c>
      <c r="AG51" s="100">
        <v>0</v>
      </c>
      <c r="AH51" s="151">
        <v>150</v>
      </c>
      <c r="AI51" s="152">
        <f t="shared" si="4"/>
        <v>1</v>
      </c>
      <c r="AJ51" s="152">
        <f t="shared" si="5"/>
        <v>1</v>
      </c>
      <c r="AK51" s="97">
        <f t="shared" si="6"/>
        <v>1</v>
      </c>
      <c r="AL51" s="152">
        <v>1</v>
      </c>
      <c r="AM51" s="152">
        <v>1</v>
      </c>
      <c r="AN51" s="100">
        <v>1</v>
      </c>
      <c r="AO51" s="152">
        <v>0</v>
      </c>
      <c r="AP51" s="152">
        <v>0</v>
      </c>
      <c r="AQ51" s="100">
        <v>0</v>
      </c>
      <c r="AR51" s="152">
        <v>0</v>
      </c>
      <c r="AS51" s="152">
        <v>0</v>
      </c>
      <c r="AT51" s="100">
        <v>0</v>
      </c>
      <c r="AU51" s="152">
        <v>0.25</v>
      </c>
      <c r="AV51" s="152">
        <v>0.25</v>
      </c>
      <c r="AW51" s="100">
        <v>1</v>
      </c>
      <c r="AX51" s="153" t="s">
        <v>305</v>
      </c>
      <c r="AY51" s="98">
        <v>1980</v>
      </c>
      <c r="AZ51" s="154"/>
      <c r="BA51" s="99">
        <v>1</v>
      </c>
      <c r="BB51" s="99">
        <v>0</v>
      </c>
      <c r="BC51" s="93" t="s">
        <v>507</v>
      </c>
      <c r="BD51" s="100">
        <v>0</v>
      </c>
      <c r="BE51" s="100">
        <v>0</v>
      </c>
      <c r="BF51" s="100">
        <v>0</v>
      </c>
      <c r="BG51" s="100">
        <v>0</v>
      </c>
      <c r="BH51" s="100">
        <v>0</v>
      </c>
      <c r="BI51" s="100">
        <v>0</v>
      </c>
      <c r="BJ51" s="100">
        <v>0</v>
      </c>
      <c r="BK51" s="100">
        <v>0</v>
      </c>
      <c r="BL51" s="100">
        <v>0</v>
      </c>
      <c r="BM51" s="100">
        <v>0</v>
      </c>
      <c r="BN51" s="100">
        <v>0</v>
      </c>
      <c r="BO51" s="100">
        <v>0</v>
      </c>
      <c r="BP51" s="100">
        <v>0</v>
      </c>
    </row>
    <row r="52" spans="1:68" s="123" customFormat="1" ht="224.4" x14ac:dyDescent="0.3">
      <c r="A52" s="11">
        <f t="shared" si="2"/>
        <v>41</v>
      </c>
      <c r="B52" s="12" t="s">
        <v>439</v>
      </c>
      <c r="C52" s="93" t="s">
        <v>440</v>
      </c>
      <c r="D52" s="93" t="s">
        <v>379</v>
      </c>
      <c r="E52" s="94" t="s">
        <v>441</v>
      </c>
      <c r="F52" s="13">
        <v>1.5</v>
      </c>
      <c r="G52" s="14" t="s">
        <v>282</v>
      </c>
      <c r="H52" s="15">
        <v>7</v>
      </c>
      <c r="I52" s="16" t="s">
        <v>306</v>
      </c>
      <c r="J52" s="17">
        <f t="shared" si="3"/>
        <v>623</v>
      </c>
      <c r="K52" s="149">
        <v>516</v>
      </c>
      <c r="L52" s="149">
        <v>107</v>
      </c>
      <c r="M52" s="100">
        <v>0</v>
      </c>
      <c r="N52" s="100">
        <v>0</v>
      </c>
      <c r="O52" s="100">
        <v>0</v>
      </c>
      <c r="P52" s="98">
        <v>2007</v>
      </c>
      <c r="Q52" s="100">
        <v>0</v>
      </c>
      <c r="R52" s="16" t="s">
        <v>305</v>
      </c>
      <c r="S52" s="100">
        <v>1</v>
      </c>
      <c r="T52" s="100">
        <v>0</v>
      </c>
      <c r="U52" s="100">
        <v>0</v>
      </c>
      <c r="V52" s="100">
        <v>1</v>
      </c>
      <c r="W52" s="150" t="s">
        <v>458</v>
      </c>
      <c r="X52" s="16" t="s">
        <v>498</v>
      </c>
      <c r="Y52" s="16" t="s">
        <v>501</v>
      </c>
      <c r="Z52" s="100">
        <v>0</v>
      </c>
      <c r="AA52" s="100">
        <v>0</v>
      </c>
      <c r="AB52" s="100">
        <v>0</v>
      </c>
      <c r="AC52" s="100">
        <v>0</v>
      </c>
      <c r="AD52" s="100">
        <v>0</v>
      </c>
      <c r="AE52" s="100">
        <v>0</v>
      </c>
      <c r="AF52" s="100">
        <v>1</v>
      </c>
      <c r="AG52" s="100">
        <v>0</v>
      </c>
      <c r="AH52" s="151">
        <v>58.9</v>
      </c>
      <c r="AI52" s="152">
        <f t="shared" si="4"/>
        <v>1</v>
      </c>
      <c r="AJ52" s="152">
        <f t="shared" si="5"/>
        <v>1</v>
      </c>
      <c r="AK52" s="97">
        <f t="shared" si="6"/>
        <v>1</v>
      </c>
      <c r="AL52" s="152">
        <v>0</v>
      </c>
      <c r="AM52" s="152">
        <v>0</v>
      </c>
      <c r="AN52" s="100">
        <v>0</v>
      </c>
      <c r="AO52" s="152">
        <v>1</v>
      </c>
      <c r="AP52" s="152">
        <v>1</v>
      </c>
      <c r="AQ52" s="100">
        <v>1</v>
      </c>
      <c r="AR52" s="152">
        <v>0</v>
      </c>
      <c r="AS52" s="152">
        <v>0</v>
      </c>
      <c r="AT52" s="100">
        <v>0</v>
      </c>
      <c r="AU52" s="152">
        <v>0.75</v>
      </c>
      <c r="AV52" s="152">
        <v>0.75</v>
      </c>
      <c r="AW52" s="100">
        <v>1</v>
      </c>
      <c r="AX52" s="153" t="s">
        <v>305</v>
      </c>
      <c r="AY52" s="98">
        <v>1985</v>
      </c>
      <c r="AZ52" s="154"/>
      <c r="BA52" s="99">
        <v>1</v>
      </c>
      <c r="BB52" s="99">
        <v>0</v>
      </c>
      <c r="BC52" s="93" t="s">
        <v>507</v>
      </c>
      <c r="BD52" s="100">
        <v>0</v>
      </c>
      <c r="BE52" s="100">
        <v>0</v>
      </c>
      <c r="BF52" s="100">
        <v>0</v>
      </c>
      <c r="BG52" s="100">
        <v>0</v>
      </c>
      <c r="BH52" s="100">
        <v>0</v>
      </c>
      <c r="BI52" s="100">
        <v>0</v>
      </c>
      <c r="BJ52" s="100">
        <v>0</v>
      </c>
      <c r="BK52" s="100">
        <v>0</v>
      </c>
      <c r="BL52" s="100">
        <v>0</v>
      </c>
      <c r="BM52" s="100">
        <v>0</v>
      </c>
      <c r="BN52" s="100">
        <v>0</v>
      </c>
      <c r="BO52" s="100">
        <v>0</v>
      </c>
      <c r="BP52" s="100">
        <v>0</v>
      </c>
    </row>
    <row r="53" spans="1:68" s="123" customFormat="1" ht="224.4" x14ac:dyDescent="0.3">
      <c r="A53" s="11">
        <f t="shared" si="2"/>
        <v>42</v>
      </c>
      <c r="B53" s="12" t="s">
        <v>442</v>
      </c>
      <c r="C53" s="93" t="s">
        <v>443</v>
      </c>
      <c r="D53" s="93" t="s">
        <v>292</v>
      </c>
      <c r="E53" s="94" t="s">
        <v>444</v>
      </c>
      <c r="F53" s="13">
        <v>2</v>
      </c>
      <c r="G53" s="14" t="s">
        <v>290</v>
      </c>
      <c r="H53" s="15">
        <v>7</v>
      </c>
      <c r="I53" s="16" t="s">
        <v>306</v>
      </c>
      <c r="J53" s="17">
        <f t="shared" si="3"/>
        <v>3774</v>
      </c>
      <c r="K53" s="149">
        <v>3469</v>
      </c>
      <c r="L53" s="149">
        <v>305</v>
      </c>
      <c r="M53" s="100">
        <v>1</v>
      </c>
      <c r="N53" s="100">
        <v>0</v>
      </c>
      <c r="O53" s="100">
        <v>0</v>
      </c>
      <c r="P53" s="98">
        <v>1996</v>
      </c>
      <c r="Q53" s="100">
        <v>0</v>
      </c>
      <c r="R53" s="16" t="s">
        <v>502</v>
      </c>
      <c r="S53" s="100">
        <v>0</v>
      </c>
      <c r="T53" s="100">
        <v>0</v>
      </c>
      <c r="U53" s="100">
        <v>0</v>
      </c>
      <c r="V53" s="100">
        <v>0</v>
      </c>
      <c r="W53" s="150" t="s">
        <v>454</v>
      </c>
      <c r="X53" s="16" t="s">
        <v>496</v>
      </c>
      <c r="Y53" s="16" t="s">
        <v>503</v>
      </c>
      <c r="Z53" s="100">
        <v>0</v>
      </c>
      <c r="AA53" s="100">
        <v>0</v>
      </c>
      <c r="AB53" s="100">
        <v>0</v>
      </c>
      <c r="AC53" s="100">
        <v>0</v>
      </c>
      <c r="AD53" s="100">
        <v>0</v>
      </c>
      <c r="AE53" s="100">
        <v>0</v>
      </c>
      <c r="AF53" s="100">
        <v>1</v>
      </c>
      <c r="AG53" s="100">
        <v>0</v>
      </c>
      <c r="AH53" s="151">
        <v>51.6</v>
      </c>
      <c r="AI53" s="152">
        <f t="shared" si="4"/>
        <v>3</v>
      </c>
      <c r="AJ53" s="152">
        <f t="shared" si="5"/>
        <v>3</v>
      </c>
      <c r="AK53" s="97">
        <f t="shared" si="6"/>
        <v>3</v>
      </c>
      <c r="AL53" s="152">
        <v>1</v>
      </c>
      <c r="AM53" s="152">
        <v>1</v>
      </c>
      <c r="AN53" s="100">
        <v>1</v>
      </c>
      <c r="AO53" s="152">
        <v>1</v>
      </c>
      <c r="AP53" s="152">
        <v>1</v>
      </c>
      <c r="AQ53" s="100">
        <v>1</v>
      </c>
      <c r="AR53" s="152">
        <v>1</v>
      </c>
      <c r="AS53" s="152">
        <v>1</v>
      </c>
      <c r="AT53" s="100">
        <v>1</v>
      </c>
      <c r="AU53" s="152">
        <v>0.5</v>
      </c>
      <c r="AV53" s="152">
        <v>0.5</v>
      </c>
      <c r="AW53" s="100">
        <v>1</v>
      </c>
      <c r="AX53" s="153" t="s">
        <v>305</v>
      </c>
      <c r="AY53" s="98">
        <v>1996</v>
      </c>
      <c r="AZ53" s="154"/>
      <c r="BA53" s="99">
        <v>1</v>
      </c>
      <c r="BB53" s="99">
        <v>0</v>
      </c>
      <c r="BC53" s="93" t="s">
        <v>507</v>
      </c>
      <c r="BD53" s="100">
        <v>0</v>
      </c>
      <c r="BE53" s="100">
        <v>0</v>
      </c>
      <c r="BF53" s="100">
        <v>0</v>
      </c>
      <c r="BG53" s="100">
        <v>0</v>
      </c>
      <c r="BH53" s="100">
        <v>0</v>
      </c>
      <c r="BI53" s="100">
        <v>0</v>
      </c>
      <c r="BJ53" s="100">
        <v>0</v>
      </c>
      <c r="BK53" s="100">
        <v>0</v>
      </c>
      <c r="BL53" s="100">
        <v>0</v>
      </c>
      <c r="BM53" s="100">
        <v>0</v>
      </c>
      <c r="BN53" s="100">
        <v>0</v>
      </c>
      <c r="BO53" s="100">
        <v>0</v>
      </c>
      <c r="BP53" s="100">
        <v>0</v>
      </c>
    </row>
    <row r="54" spans="1:68" s="123" customFormat="1" ht="224.4" x14ac:dyDescent="0.3">
      <c r="A54" s="11">
        <f t="shared" si="2"/>
        <v>43</v>
      </c>
      <c r="B54" s="12" t="s">
        <v>445</v>
      </c>
      <c r="C54" s="93" t="s">
        <v>446</v>
      </c>
      <c r="D54" s="93" t="s">
        <v>303</v>
      </c>
      <c r="E54" s="94" t="s">
        <v>376</v>
      </c>
      <c r="F54" s="13">
        <v>1</v>
      </c>
      <c r="G54" s="14" t="s">
        <v>290</v>
      </c>
      <c r="H54" s="15">
        <v>21</v>
      </c>
      <c r="I54" s="16" t="s">
        <v>306</v>
      </c>
      <c r="J54" s="17">
        <f t="shared" si="3"/>
        <v>1200</v>
      </c>
      <c r="K54" s="149">
        <v>1053</v>
      </c>
      <c r="L54" s="149">
        <v>147</v>
      </c>
      <c r="M54" s="100">
        <v>1</v>
      </c>
      <c r="N54" s="100">
        <v>0</v>
      </c>
      <c r="O54" s="100">
        <v>0</v>
      </c>
      <c r="P54" s="98">
        <v>1998</v>
      </c>
      <c r="Q54" s="100">
        <v>0</v>
      </c>
      <c r="R54" s="16" t="s">
        <v>504</v>
      </c>
      <c r="S54" s="100">
        <v>1</v>
      </c>
      <c r="T54" s="100">
        <v>0</v>
      </c>
      <c r="U54" s="100">
        <v>0</v>
      </c>
      <c r="V54" s="100">
        <v>0</v>
      </c>
      <c r="W54" s="150" t="s">
        <v>454</v>
      </c>
      <c r="X54" s="16" t="s">
        <v>481</v>
      </c>
      <c r="Y54" s="16" t="s">
        <v>456</v>
      </c>
      <c r="Z54" s="100">
        <v>0</v>
      </c>
      <c r="AA54" s="100">
        <v>0</v>
      </c>
      <c r="AB54" s="100">
        <v>0</v>
      </c>
      <c r="AC54" s="100">
        <v>1</v>
      </c>
      <c r="AD54" s="100">
        <v>0</v>
      </c>
      <c r="AE54" s="100">
        <v>0</v>
      </c>
      <c r="AF54" s="100">
        <v>1</v>
      </c>
      <c r="AG54" s="100">
        <v>0</v>
      </c>
      <c r="AH54" s="151">
        <v>70</v>
      </c>
      <c r="AI54" s="152">
        <f t="shared" si="4"/>
        <v>0.75</v>
      </c>
      <c r="AJ54" s="152">
        <f t="shared" si="5"/>
        <v>0.75</v>
      </c>
      <c r="AK54" s="97">
        <f t="shared" si="6"/>
        <v>1</v>
      </c>
      <c r="AL54" s="152">
        <v>0.75</v>
      </c>
      <c r="AM54" s="152">
        <v>0.75</v>
      </c>
      <c r="AN54" s="100">
        <v>1</v>
      </c>
      <c r="AO54" s="152">
        <v>0</v>
      </c>
      <c r="AP54" s="152">
        <v>0</v>
      </c>
      <c r="AQ54" s="100">
        <v>0</v>
      </c>
      <c r="AR54" s="152">
        <v>0</v>
      </c>
      <c r="AS54" s="152">
        <v>0</v>
      </c>
      <c r="AT54" s="100">
        <v>0</v>
      </c>
      <c r="AU54" s="152">
        <v>0</v>
      </c>
      <c r="AV54" s="152">
        <v>0</v>
      </c>
      <c r="AW54" s="100">
        <v>0</v>
      </c>
      <c r="AX54" s="153" t="s">
        <v>305</v>
      </c>
      <c r="AY54" s="98">
        <v>1998</v>
      </c>
      <c r="AZ54" s="154"/>
      <c r="BA54" s="99">
        <v>1</v>
      </c>
      <c r="BB54" s="99">
        <v>0</v>
      </c>
      <c r="BC54" s="93" t="s">
        <v>507</v>
      </c>
      <c r="BD54" s="100">
        <v>0</v>
      </c>
      <c r="BE54" s="100">
        <v>0</v>
      </c>
      <c r="BF54" s="100">
        <v>0</v>
      </c>
      <c r="BG54" s="100">
        <v>0</v>
      </c>
      <c r="BH54" s="100">
        <v>0</v>
      </c>
      <c r="BI54" s="100">
        <v>0</v>
      </c>
      <c r="BJ54" s="100">
        <v>0</v>
      </c>
      <c r="BK54" s="100">
        <v>0</v>
      </c>
      <c r="BL54" s="100">
        <v>0</v>
      </c>
      <c r="BM54" s="100">
        <v>0</v>
      </c>
      <c r="BN54" s="100">
        <v>0</v>
      </c>
      <c r="BO54" s="100">
        <v>0</v>
      </c>
      <c r="BP54" s="100">
        <v>0</v>
      </c>
    </row>
    <row r="55" spans="1:68" s="123" customFormat="1" ht="224.4" x14ac:dyDescent="0.3">
      <c r="A55" s="11">
        <f t="shared" si="2"/>
        <v>44</v>
      </c>
      <c r="B55" s="12" t="s">
        <v>447</v>
      </c>
      <c r="C55" s="93" t="s">
        <v>448</v>
      </c>
      <c r="D55" s="93" t="s">
        <v>324</v>
      </c>
      <c r="E55" s="94" t="s">
        <v>449</v>
      </c>
      <c r="F55" s="13">
        <v>1</v>
      </c>
      <c r="G55" s="14" t="s">
        <v>290</v>
      </c>
      <c r="H55" s="15">
        <v>15</v>
      </c>
      <c r="I55" s="16" t="s">
        <v>306</v>
      </c>
      <c r="J55" s="17">
        <f t="shared" si="3"/>
        <v>513</v>
      </c>
      <c r="K55" s="149">
        <v>430</v>
      </c>
      <c r="L55" s="149">
        <v>83</v>
      </c>
      <c r="M55" s="100">
        <v>0</v>
      </c>
      <c r="N55" s="100">
        <v>0</v>
      </c>
      <c r="O55" s="100">
        <v>0</v>
      </c>
      <c r="P55" s="98">
        <v>2012</v>
      </c>
      <c r="Q55" s="100">
        <v>0</v>
      </c>
      <c r="R55" s="16" t="s">
        <v>305</v>
      </c>
      <c r="S55" s="100">
        <v>0</v>
      </c>
      <c r="T55" s="100">
        <v>0</v>
      </c>
      <c r="U55" s="100">
        <v>1</v>
      </c>
      <c r="V55" s="100">
        <v>0</v>
      </c>
      <c r="W55" s="150" t="s">
        <v>459</v>
      </c>
      <c r="X55" s="16" t="s">
        <v>489</v>
      </c>
      <c r="Y55" s="16" t="s">
        <v>505</v>
      </c>
      <c r="Z55" s="100">
        <v>0</v>
      </c>
      <c r="AA55" s="100">
        <v>0</v>
      </c>
      <c r="AB55" s="100">
        <v>0</v>
      </c>
      <c r="AC55" s="100">
        <v>0</v>
      </c>
      <c r="AD55" s="100">
        <v>0</v>
      </c>
      <c r="AE55" s="100">
        <v>0</v>
      </c>
      <c r="AF55" s="100">
        <v>1</v>
      </c>
      <c r="AG55" s="100">
        <v>0</v>
      </c>
      <c r="AH55" s="151">
        <v>39.4</v>
      </c>
      <c r="AI55" s="152">
        <f t="shared" si="4"/>
        <v>0.75</v>
      </c>
      <c r="AJ55" s="152">
        <f t="shared" si="5"/>
        <v>0.75</v>
      </c>
      <c r="AK55" s="97">
        <f t="shared" si="6"/>
        <v>1</v>
      </c>
      <c r="AL55" s="152">
        <v>0.75</v>
      </c>
      <c r="AM55" s="152">
        <v>0.75</v>
      </c>
      <c r="AN55" s="100">
        <v>1</v>
      </c>
      <c r="AO55" s="152">
        <v>0</v>
      </c>
      <c r="AP55" s="152">
        <v>0</v>
      </c>
      <c r="AQ55" s="100">
        <v>0</v>
      </c>
      <c r="AR55" s="152">
        <v>0</v>
      </c>
      <c r="AS55" s="152">
        <v>0</v>
      </c>
      <c r="AT55" s="100">
        <v>0</v>
      </c>
      <c r="AU55" s="152">
        <v>0.5</v>
      </c>
      <c r="AV55" s="152">
        <v>0.5</v>
      </c>
      <c r="AW55" s="100">
        <v>1</v>
      </c>
      <c r="AX55" s="153" t="s">
        <v>305</v>
      </c>
      <c r="AY55" s="98">
        <v>2012</v>
      </c>
      <c r="AZ55" s="154"/>
      <c r="BA55" s="99">
        <v>1</v>
      </c>
      <c r="BB55" s="99">
        <v>0</v>
      </c>
      <c r="BC55" s="93" t="s">
        <v>507</v>
      </c>
      <c r="BD55" s="100">
        <v>0</v>
      </c>
      <c r="BE55" s="100">
        <v>0</v>
      </c>
      <c r="BF55" s="100">
        <v>0</v>
      </c>
      <c r="BG55" s="100">
        <v>0</v>
      </c>
      <c r="BH55" s="100">
        <v>0</v>
      </c>
      <c r="BI55" s="100">
        <v>0</v>
      </c>
      <c r="BJ55" s="100">
        <v>0</v>
      </c>
      <c r="BK55" s="100">
        <v>0</v>
      </c>
      <c r="BL55" s="100">
        <v>0</v>
      </c>
      <c r="BM55" s="100">
        <v>0</v>
      </c>
      <c r="BN55" s="100">
        <v>0</v>
      </c>
      <c r="BO55" s="100">
        <v>0</v>
      </c>
      <c r="BP55" s="100">
        <v>0</v>
      </c>
    </row>
    <row r="56" spans="1:68" s="123" customFormat="1" ht="92.4" x14ac:dyDescent="0.3">
      <c r="A56" s="11">
        <f t="shared" si="2"/>
        <v>45</v>
      </c>
      <c r="B56" s="12" t="s">
        <v>450</v>
      </c>
      <c r="C56" s="93" t="s">
        <v>451</v>
      </c>
      <c r="D56" s="93" t="s">
        <v>324</v>
      </c>
      <c r="E56" s="94" t="s">
        <v>452</v>
      </c>
      <c r="F56" s="13">
        <v>2</v>
      </c>
      <c r="G56" s="14" t="s">
        <v>274</v>
      </c>
      <c r="H56" s="15">
        <v>16</v>
      </c>
      <c r="I56" s="16" t="s">
        <v>306</v>
      </c>
      <c r="J56" s="17">
        <f t="shared" si="3"/>
        <v>443</v>
      </c>
      <c r="K56" s="149">
        <v>420</v>
      </c>
      <c r="L56" s="149">
        <v>23</v>
      </c>
      <c r="M56" s="100">
        <v>0</v>
      </c>
      <c r="N56" s="100">
        <v>0</v>
      </c>
      <c r="O56" s="100">
        <v>0</v>
      </c>
      <c r="P56" s="98">
        <v>2019</v>
      </c>
      <c r="Q56" s="100">
        <v>0</v>
      </c>
      <c r="R56" s="16" t="s">
        <v>305</v>
      </c>
      <c r="S56" s="100">
        <v>0</v>
      </c>
      <c r="T56" s="100">
        <v>0</v>
      </c>
      <c r="U56" s="100">
        <v>1</v>
      </c>
      <c r="V56" s="100">
        <v>0</v>
      </c>
      <c r="W56" s="150" t="s">
        <v>459</v>
      </c>
      <c r="X56" s="16" t="s">
        <v>489</v>
      </c>
      <c r="Y56" s="16" t="s">
        <v>506</v>
      </c>
      <c r="Z56" s="100">
        <v>1</v>
      </c>
      <c r="AA56" s="100">
        <v>0</v>
      </c>
      <c r="AB56" s="100">
        <v>0</v>
      </c>
      <c r="AC56" s="100">
        <v>0</v>
      </c>
      <c r="AD56" s="100">
        <v>1</v>
      </c>
      <c r="AE56" s="100">
        <v>1</v>
      </c>
      <c r="AF56" s="100">
        <v>0</v>
      </c>
      <c r="AG56" s="100">
        <v>0</v>
      </c>
      <c r="AH56" s="151">
        <v>54.4</v>
      </c>
      <c r="AI56" s="152">
        <f t="shared" si="4"/>
        <v>0.75</v>
      </c>
      <c r="AJ56" s="152">
        <f t="shared" si="5"/>
        <v>0.5</v>
      </c>
      <c r="AK56" s="97">
        <f t="shared" si="6"/>
        <v>1</v>
      </c>
      <c r="AL56" s="152">
        <v>0.25</v>
      </c>
      <c r="AM56" s="152">
        <v>0</v>
      </c>
      <c r="AN56" s="100">
        <v>0</v>
      </c>
      <c r="AO56" s="152">
        <v>0</v>
      </c>
      <c r="AP56" s="152">
        <v>0</v>
      </c>
      <c r="AQ56" s="100">
        <v>0</v>
      </c>
      <c r="AR56" s="152">
        <v>0.5</v>
      </c>
      <c r="AS56" s="152">
        <v>0.5</v>
      </c>
      <c r="AT56" s="100">
        <v>1</v>
      </c>
      <c r="AU56" s="152">
        <v>0.5</v>
      </c>
      <c r="AV56" s="152">
        <v>0.5</v>
      </c>
      <c r="AW56" s="100">
        <v>1</v>
      </c>
      <c r="AX56" s="153" t="s">
        <v>305</v>
      </c>
      <c r="AY56" s="98">
        <v>2019</v>
      </c>
      <c r="AZ56" s="154"/>
      <c r="BA56" s="99">
        <v>1</v>
      </c>
      <c r="BB56" s="99">
        <v>1</v>
      </c>
      <c r="BC56" s="93" t="s">
        <v>305</v>
      </c>
      <c r="BD56" s="100">
        <v>0</v>
      </c>
      <c r="BE56" s="100">
        <v>0</v>
      </c>
      <c r="BF56" s="100">
        <v>0</v>
      </c>
      <c r="BG56" s="100">
        <v>0</v>
      </c>
      <c r="BH56" s="100">
        <v>0</v>
      </c>
      <c r="BI56" s="100">
        <v>0</v>
      </c>
      <c r="BJ56" s="100">
        <v>0</v>
      </c>
      <c r="BK56" s="100">
        <v>0</v>
      </c>
      <c r="BL56" s="100">
        <v>0</v>
      </c>
      <c r="BM56" s="100">
        <v>0</v>
      </c>
      <c r="BN56" s="100">
        <v>0</v>
      </c>
      <c r="BO56" s="100">
        <v>0</v>
      </c>
      <c r="BP56" s="100">
        <v>0</v>
      </c>
    </row>
    <row r="57" spans="1:68" s="164" customFormat="1" ht="12.75" hidden="1" customHeight="1" x14ac:dyDescent="0.3">
      <c r="A57" s="18"/>
      <c r="B57" s="19" t="s">
        <v>130</v>
      </c>
      <c r="C57" s="155"/>
      <c r="D57" s="155"/>
      <c r="E57" s="156"/>
      <c r="F57" s="20"/>
      <c r="G57" s="21"/>
      <c r="H57" s="22"/>
      <c r="I57" s="19"/>
      <c r="J57" s="17">
        <f t="shared" si="0"/>
        <v>0</v>
      </c>
      <c r="K57" s="157"/>
      <c r="L57" s="157"/>
      <c r="M57" s="103"/>
      <c r="N57" s="103"/>
      <c r="O57" s="103"/>
      <c r="P57" s="158"/>
      <c r="Q57" s="103"/>
      <c r="R57" s="19"/>
      <c r="S57" s="103"/>
      <c r="T57" s="103"/>
      <c r="U57" s="103"/>
      <c r="V57" s="103"/>
      <c r="W57" s="159"/>
      <c r="X57" s="19"/>
      <c r="Y57" s="19"/>
      <c r="Z57" s="103"/>
      <c r="AA57" s="103"/>
      <c r="AB57" s="103"/>
      <c r="AC57" s="103"/>
      <c r="AD57" s="103"/>
      <c r="AE57" s="103"/>
      <c r="AF57" s="103"/>
      <c r="AG57" s="103"/>
      <c r="AH57" s="160"/>
      <c r="AI57" s="161"/>
      <c r="AJ57" s="161"/>
      <c r="AK57" s="97"/>
      <c r="AL57" s="161"/>
      <c r="AM57" s="161"/>
      <c r="AN57" s="103"/>
      <c r="AO57" s="161"/>
      <c r="AP57" s="161"/>
      <c r="AQ57" s="103"/>
      <c r="AR57" s="161"/>
      <c r="AS57" s="161"/>
      <c r="AT57" s="103"/>
      <c r="AU57" s="161"/>
      <c r="AV57" s="161"/>
      <c r="AW57" s="103"/>
      <c r="AX57" s="103"/>
      <c r="AY57" s="158"/>
      <c r="AZ57" s="162"/>
      <c r="BA57" s="163"/>
      <c r="BB57" s="163"/>
      <c r="BD57" s="103"/>
      <c r="BE57" s="103"/>
      <c r="BF57" s="103"/>
      <c r="BG57" s="103"/>
      <c r="BH57" s="103"/>
      <c r="BI57" s="103"/>
      <c r="BJ57" s="103"/>
      <c r="BK57" s="103"/>
      <c r="BL57" s="103"/>
      <c r="BM57" s="103"/>
      <c r="BN57" s="103"/>
      <c r="BO57" s="103"/>
      <c r="BP57" s="103"/>
    </row>
    <row r="58" spans="1:68" s="123" customFormat="1" ht="12.75" customHeight="1" x14ac:dyDescent="0.3">
      <c r="A58" s="11"/>
      <c r="B58" s="12" t="s">
        <v>55</v>
      </c>
      <c r="C58" s="93"/>
      <c r="D58" s="93"/>
      <c r="E58" s="94"/>
      <c r="F58" s="13"/>
      <c r="G58" s="14"/>
      <c r="H58" s="15"/>
      <c r="I58" s="16"/>
      <c r="J58" s="17">
        <f t="shared" si="0"/>
        <v>114151</v>
      </c>
      <c r="K58" s="149">
        <f t="shared" ref="K58:AW58" si="7">SUM(K12:K57)</f>
        <v>93730</v>
      </c>
      <c r="L58" s="149">
        <f t="shared" si="7"/>
        <v>20421</v>
      </c>
      <c r="M58" s="100">
        <f t="shared" si="7"/>
        <v>18</v>
      </c>
      <c r="N58" s="100">
        <f t="shared" si="7"/>
        <v>0</v>
      </c>
      <c r="O58" s="100">
        <f>SUM(O12:O57)</f>
        <v>0</v>
      </c>
      <c r="Q58" s="100">
        <f t="shared" si="7"/>
        <v>0</v>
      </c>
      <c r="R58" s="16"/>
      <c r="S58" s="100">
        <f t="shared" si="7"/>
        <v>16</v>
      </c>
      <c r="T58" s="100">
        <f t="shared" si="7"/>
        <v>0</v>
      </c>
      <c r="U58" s="100">
        <f t="shared" si="7"/>
        <v>17</v>
      </c>
      <c r="V58" s="100">
        <f t="shared" si="7"/>
        <v>11</v>
      </c>
      <c r="W58" s="150"/>
      <c r="X58" s="16"/>
      <c r="Y58" s="16"/>
      <c r="Z58" s="100">
        <f t="shared" si="7"/>
        <v>17</v>
      </c>
      <c r="AA58" s="100">
        <f t="shared" si="7"/>
        <v>9</v>
      </c>
      <c r="AB58" s="100">
        <f t="shared" si="7"/>
        <v>4</v>
      </c>
      <c r="AC58" s="100">
        <f t="shared" si="7"/>
        <v>5</v>
      </c>
      <c r="AD58" s="100">
        <f t="shared" si="7"/>
        <v>16</v>
      </c>
      <c r="AE58" s="100">
        <f t="shared" si="7"/>
        <v>16</v>
      </c>
      <c r="AF58" s="100">
        <f t="shared" si="7"/>
        <v>44</v>
      </c>
      <c r="AG58" s="100">
        <f t="shared" si="7"/>
        <v>0</v>
      </c>
      <c r="AH58" s="151">
        <f t="shared" si="7"/>
        <v>2820.5999999999995</v>
      </c>
      <c r="AI58" s="152">
        <f t="shared" si="7"/>
        <v>63</v>
      </c>
      <c r="AJ58" s="152">
        <f t="shared" si="7"/>
        <v>60.75</v>
      </c>
      <c r="AK58" s="97">
        <f t="shared" si="7"/>
        <v>67</v>
      </c>
      <c r="AL58" s="152">
        <f t="shared" si="7"/>
        <v>38.75</v>
      </c>
      <c r="AM58" s="152">
        <f t="shared" si="7"/>
        <v>37.5</v>
      </c>
      <c r="AN58" s="100">
        <f t="shared" si="7"/>
        <v>43</v>
      </c>
      <c r="AO58" s="152">
        <f t="shared" si="7"/>
        <v>15.75</v>
      </c>
      <c r="AP58" s="152">
        <f t="shared" si="7"/>
        <v>14.75</v>
      </c>
      <c r="AQ58" s="100">
        <f t="shared" si="7"/>
        <v>15</v>
      </c>
      <c r="AR58" s="152">
        <f t="shared" si="7"/>
        <v>8.5</v>
      </c>
      <c r="AS58" s="152">
        <f t="shared" si="7"/>
        <v>8.5</v>
      </c>
      <c r="AT58" s="100">
        <f t="shared" si="7"/>
        <v>9</v>
      </c>
      <c r="AU58" s="152">
        <f t="shared" si="7"/>
        <v>18.25</v>
      </c>
      <c r="AV58" s="152">
        <f t="shared" si="7"/>
        <v>18.25</v>
      </c>
      <c r="AW58" s="100">
        <f t="shared" si="7"/>
        <v>30</v>
      </c>
      <c r="AX58" s="100"/>
      <c r="BA58" s="165"/>
      <c r="BB58" s="165"/>
      <c r="BD58" s="100">
        <f>SUM(BD12:BD57)</f>
        <v>7</v>
      </c>
      <c r="BE58" s="100">
        <f>SUM(BE12:BE57)</f>
        <v>1</v>
      </c>
      <c r="BF58" s="100">
        <f t="shared" ref="BF58:BP58" si="8">SUM(BF12:BF57)</f>
        <v>1</v>
      </c>
      <c r="BG58" s="100">
        <f t="shared" si="8"/>
        <v>1</v>
      </c>
      <c r="BH58" s="100">
        <f t="shared" si="8"/>
        <v>1</v>
      </c>
      <c r="BI58" s="100">
        <f t="shared" si="8"/>
        <v>1</v>
      </c>
      <c r="BJ58" s="100">
        <f t="shared" si="8"/>
        <v>1</v>
      </c>
      <c r="BK58" s="100">
        <f t="shared" si="8"/>
        <v>1</v>
      </c>
      <c r="BL58" s="100">
        <f t="shared" si="8"/>
        <v>1</v>
      </c>
      <c r="BM58" s="100">
        <f>SUM(BM12:BM57)</f>
        <v>1</v>
      </c>
      <c r="BN58" s="100">
        <f t="shared" si="8"/>
        <v>1</v>
      </c>
      <c r="BO58" s="100">
        <f t="shared" si="8"/>
        <v>1</v>
      </c>
      <c r="BP58" s="100">
        <f t="shared" si="8"/>
        <v>1</v>
      </c>
    </row>
    <row r="59" spans="1:68" ht="24.75" customHeight="1" x14ac:dyDescent="0.3">
      <c r="B59" s="166" t="s">
        <v>131</v>
      </c>
      <c r="C59" s="166"/>
      <c r="D59" s="166"/>
      <c r="E59" s="166"/>
      <c r="F59" s="166"/>
      <c r="G59" s="166"/>
      <c r="H59" s="166"/>
      <c r="I59" s="167"/>
      <c r="J59" s="167"/>
      <c r="K59" s="167"/>
      <c r="L59" s="167"/>
    </row>
    <row r="60" spans="1:68" ht="7.5" customHeight="1" x14ac:dyDescent="0.3">
      <c r="B60" s="168"/>
      <c r="C60" s="169"/>
      <c r="D60" s="169"/>
      <c r="E60" s="169"/>
      <c r="F60" s="169"/>
      <c r="G60" s="169"/>
      <c r="H60" s="169"/>
      <c r="I60" s="170"/>
      <c r="J60" s="170"/>
      <c r="K60" s="170"/>
      <c r="L60" s="170"/>
    </row>
    <row r="61" spans="1:68" x14ac:dyDescent="0.3">
      <c r="B61" s="171"/>
      <c r="C61" s="172"/>
      <c r="D61" s="172"/>
      <c r="E61" s="173"/>
      <c r="F61" s="174"/>
      <c r="G61" s="172"/>
      <c r="H61" s="172"/>
      <c r="I61" s="172"/>
      <c r="J61" s="172"/>
      <c r="K61" s="172"/>
      <c r="L61" s="172"/>
    </row>
    <row r="62" spans="1:68" x14ac:dyDescent="0.3">
      <c r="A62" s="124"/>
      <c r="B62" s="124"/>
      <c r="C62" s="124"/>
      <c r="D62" s="124"/>
      <c r="E62" s="124"/>
      <c r="F62" s="124"/>
      <c r="G62" s="124"/>
      <c r="H62" s="124"/>
      <c r="I62" s="124"/>
      <c r="J62" s="124"/>
      <c r="K62" s="124"/>
      <c r="L62" s="124"/>
      <c r="M62" s="124"/>
    </row>
    <row r="63" spans="1:68" ht="9" customHeight="1" x14ac:dyDescent="0.3">
      <c r="B63" s="168"/>
      <c r="C63" s="168"/>
      <c r="D63" s="168"/>
      <c r="E63" s="175"/>
      <c r="F63" s="173"/>
      <c r="G63" s="172"/>
      <c r="H63" s="172"/>
      <c r="I63" s="172"/>
      <c r="J63" s="172"/>
      <c r="K63" s="172"/>
      <c r="L63" s="172"/>
    </row>
    <row r="64" spans="1:68" x14ac:dyDescent="0.3">
      <c r="B64" s="176"/>
      <c r="C64" s="168"/>
      <c r="D64" s="168"/>
      <c r="E64" s="175"/>
      <c r="G64" s="172"/>
      <c r="H64" s="172"/>
      <c r="I64" s="172"/>
      <c r="J64" s="172"/>
      <c r="K64" s="172"/>
      <c r="L64" s="172"/>
    </row>
  </sheetData>
  <sheetProtection sheet="1" objects="1" scenarios="1" sort="0" autoFilter="0"/>
  <mergeCells count="49">
    <mergeCell ref="C60:H60"/>
    <mergeCell ref="AG8:AG9"/>
    <mergeCell ref="AH8:AH9"/>
    <mergeCell ref="AL8:AN8"/>
    <mergeCell ref="AO8:AQ8"/>
    <mergeCell ref="AR8:AT8"/>
    <mergeCell ref="B59:H59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57 AY12:AZ57"/>
    <dataValidation type="list" allowBlank="1" showInputMessage="1" sqref="BA12:BB57">
      <formula1>"1,0"</formula1>
    </dataValidation>
    <dataValidation type="list" allowBlank="1" showInputMessage="1" showErrorMessage="1" sqref="BD12:BP57 M12:O57 S12:V57 Z12:AG57 Q12:Q57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113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794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793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x14ac:dyDescent="0.3">
      <c r="A10" s="38">
        <f>1</f>
        <v>1</v>
      </c>
      <c r="B10" s="39" t="s">
        <v>508</v>
      </c>
      <c r="C10" s="40" t="s">
        <v>509</v>
      </c>
      <c r="D10" s="39" t="s">
        <v>510</v>
      </c>
      <c r="E10" s="39" t="s">
        <v>305</v>
      </c>
      <c r="F10" s="39" t="s">
        <v>305</v>
      </c>
      <c r="G10" s="39" t="s">
        <v>305</v>
      </c>
      <c r="H10" s="190">
        <v>0</v>
      </c>
      <c r="I10" s="190">
        <v>0</v>
      </c>
      <c r="J10" s="191" t="s">
        <v>305</v>
      </c>
      <c r="K10" s="17">
        <f>L10+M10+N10</f>
        <v>63935</v>
      </c>
      <c r="L10" s="41">
        <v>12846</v>
      </c>
      <c r="M10" s="41">
        <v>37463</v>
      </c>
      <c r="N10" s="41">
        <v>13626</v>
      </c>
      <c r="O10" s="179"/>
    </row>
    <row r="11" spans="1:15" x14ac:dyDescent="0.3">
      <c r="A11" s="38">
        <f>A10+1</f>
        <v>2</v>
      </c>
      <c r="B11" s="39" t="s">
        <v>335</v>
      </c>
      <c r="C11" s="40" t="s">
        <v>511</v>
      </c>
      <c r="D11" s="39" t="s">
        <v>510</v>
      </c>
      <c r="E11" s="39" t="s">
        <v>305</v>
      </c>
      <c r="F11" s="39" t="s">
        <v>334</v>
      </c>
      <c r="G11" s="39" t="s">
        <v>305</v>
      </c>
      <c r="H11" s="190">
        <v>20</v>
      </c>
      <c r="I11" s="190">
        <v>19</v>
      </c>
      <c r="J11" s="191" t="s">
        <v>60</v>
      </c>
      <c r="K11" s="17">
        <f>L11+M11+N11</f>
        <v>292</v>
      </c>
      <c r="L11" s="41">
        <v>65</v>
      </c>
      <c r="M11" s="41">
        <v>144</v>
      </c>
      <c r="N11" s="41">
        <v>83</v>
      </c>
      <c r="O11" s="179"/>
    </row>
    <row r="12" spans="1:15" x14ac:dyDescent="0.3">
      <c r="A12" s="38">
        <f t="shared" ref="A12:A75" si="0">A11+1</f>
        <v>3</v>
      </c>
      <c r="B12" s="39" t="s">
        <v>359</v>
      </c>
      <c r="C12" s="40" t="s">
        <v>512</v>
      </c>
      <c r="D12" s="39" t="s">
        <v>510</v>
      </c>
      <c r="E12" s="39" t="s">
        <v>305</v>
      </c>
      <c r="F12" s="39" t="s">
        <v>358</v>
      </c>
      <c r="G12" s="39" t="s">
        <v>305</v>
      </c>
      <c r="H12" s="190">
        <v>23</v>
      </c>
      <c r="I12" s="190">
        <v>12</v>
      </c>
      <c r="J12" s="191" t="s">
        <v>60</v>
      </c>
      <c r="K12" s="17">
        <f t="shared" ref="K12:K75" si="1">L12+M12+N12</f>
        <v>202</v>
      </c>
      <c r="L12" s="41">
        <v>50</v>
      </c>
      <c r="M12" s="41">
        <v>114</v>
      </c>
      <c r="N12" s="41">
        <v>38</v>
      </c>
      <c r="O12" s="179"/>
    </row>
    <row r="13" spans="1:15" x14ac:dyDescent="0.3">
      <c r="A13" s="38">
        <f t="shared" si="0"/>
        <v>4</v>
      </c>
      <c r="B13" s="39" t="s">
        <v>440</v>
      </c>
      <c r="C13" s="40" t="s">
        <v>513</v>
      </c>
      <c r="D13" s="39" t="s">
        <v>510</v>
      </c>
      <c r="E13" s="39" t="s">
        <v>282</v>
      </c>
      <c r="F13" s="39" t="s">
        <v>439</v>
      </c>
      <c r="G13" s="39" t="s">
        <v>305</v>
      </c>
      <c r="H13" s="190">
        <v>30</v>
      </c>
      <c r="I13" s="190">
        <v>13</v>
      </c>
      <c r="J13" s="191" t="s">
        <v>60</v>
      </c>
      <c r="K13" s="17">
        <f t="shared" si="1"/>
        <v>217</v>
      </c>
      <c r="L13" s="41">
        <v>35</v>
      </c>
      <c r="M13" s="41">
        <v>106</v>
      </c>
      <c r="N13" s="41">
        <v>76</v>
      </c>
      <c r="O13" s="179"/>
    </row>
    <row r="14" spans="1:15" ht="26.4" x14ac:dyDescent="0.3">
      <c r="A14" s="38">
        <f t="shared" si="0"/>
        <v>5</v>
      </c>
      <c r="B14" s="39" t="s">
        <v>451</v>
      </c>
      <c r="C14" s="40" t="s">
        <v>514</v>
      </c>
      <c r="D14" s="39" t="s">
        <v>510</v>
      </c>
      <c r="E14" s="39" t="s">
        <v>274</v>
      </c>
      <c r="F14" s="39" t="s">
        <v>450</v>
      </c>
      <c r="G14" s="39" t="s">
        <v>305</v>
      </c>
      <c r="H14" s="190">
        <v>16</v>
      </c>
      <c r="I14" s="190">
        <v>14</v>
      </c>
      <c r="J14" s="191" t="s">
        <v>60</v>
      </c>
      <c r="K14" s="17">
        <f t="shared" si="1"/>
        <v>170</v>
      </c>
      <c r="L14" s="41">
        <v>38</v>
      </c>
      <c r="M14" s="41">
        <v>57</v>
      </c>
      <c r="N14" s="41">
        <v>75</v>
      </c>
      <c r="O14" s="179"/>
    </row>
    <row r="15" spans="1:15" x14ac:dyDescent="0.3">
      <c r="A15" s="38">
        <f t="shared" si="0"/>
        <v>6</v>
      </c>
      <c r="B15" s="39" t="s">
        <v>433</v>
      </c>
      <c r="C15" s="40" t="s">
        <v>515</v>
      </c>
      <c r="D15" s="39" t="s">
        <v>510</v>
      </c>
      <c r="E15" s="39" t="s">
        <v>282</v>
      </c>
      <c r="F15" s="39" t="s">
        <v>432</v>
      </c>
      <c r="G15" s="39" t="s">
        <v>305</v>
      </c>
      <c r="H15" s="190">
        <v>12</v>
      </c>
      <c r="I15" s="190">
        <v>43</v>
      </c>
      <c r="J15" s="191" t="s">
        <v>64</v>
      </c>
      <c r="K15" s="17">
        <f t="shared" si="1"/>
        <v>67</v>
      </c>
      <c r="L15" s="41">
        <v>8</v>
      </c>
      <c r="M15" s="41">
        <v>35</v>
      </c>
      <c r="N15" s="41">
        <v>24</v>
      </c>
      <c r="O15" s="179"/>
    </row>
    <row r="16" spans="1:15" x14ac:dyDescent="0.3">
      <c r="A16" s="38">
        <f t="shared" si="0"/>
        <v>7</v>
      </c>
      <c r="B16" s="39" t="s">
        <v>516</v>
      </c>
      <c r="C16" s="40" t="s">
        <v>517</v>
      </c>
      <c r="D16" s="39" t="s">
        <v>518</v>
      </c>
      <c r="E16" s="39" t="s">
        <v>286</v>
      </c>
      <c r="F16" s="39" t="s">
        <v>305</v>
      </c>
      <c r="G16" s="39" t="s">
        <v>305</v>
      </c>
      <c r="H16" s="190">
        <v>38</v>
      </c>
      <c r="I16" s="190">
        <v>67</v>
      </c>
      <c r="J16" s="191" t="s">
        <v>64</v>
      </c>
      <c r="K16" s="17">
        <f t="shared" si="1"/>
        <v>0</v>
      </c>
      <c r="L16" s="41">
        <v>0</v>
      </c>
      <c r="M16" s="41">
        <v>0</v>
      </c>
      <c r="N16" s="41">
        <v>0</v>
      </c>
      <c r="O16" s="179"/>
    </row>
    <row r="17" spans="1:15" x14ac:dyDescent="0.3">
      <c r="A17" s="38">
        <f t="shared" si="0"/>
        <v>8</v>
      </c>
      <c r="B17" s="39" t="s">
        <v>519</v>
      </c>
      <c r="C17" s="40" t="s">
        <v>520</v>
      </c>
      <c r="D17" s="39" t="s">
        <v>518</v>
      </c>
      <c r="E17" s="39" t="s">
        <v>282</v>
      </c>
      <c r="F17" s="39" t="s">
        <v>305</v>
      </c>
      <c r="G17" s="39" t="s">
        <v>305</v>
      </c>
      <c r="H17" s="190">
        <v>2</v>
      </c>
      <c r="I17" s="190">
        <v>21</v>
      </c>
      <c r="J17" s="191" t="s">
        <v>60</v>
      </c>
      <c r="K17" s="17">
        <f t="shared" si="1"/>
        <v>17</v>
      </c>
      <c r="L17" s="41">
        <v>3</v>
      </c>
      <c r="M17" s="41">
        <v>6</v>
      </c>
      <c r="N17" s="41">
        <v>8</v>
      </c>
      <c r="O17" s="179"/>
    </row>
    <row r="18" spans="1:15" x14ac:dyDescent="0.3">
      <c r="A18" s="38">
        <f t="shared" si="0"/>
        <v>9</v>
      </c>
      <c r="B18" s="39" t="s">
        <v>368</v>
      </c>
      <c r="C18" s="40" t="s">
        <v>521</v>
      </c>
      <c r="D18" s="39" t="s">
        <v>510</v>
      </c>
      <c r="E18" s="39" t="s">
        <v>305</v>
      </c>
      <c r="F18" s="39" t="s">
        <v>367</v>
      </c>
      <c r="G18" s="39" t="s">
        <v>305</v>
      </c>
      <c r="H18" s="190">
        <v>18</v>
      </c>
      <c r="I18" s="190">
        <v>17</v>
      </c>
      <c r="J18" s="191" t="s">
        <v>60</v>
      </c>
      <c r="K18" s="17">
        <f t="shared" si="1"/>
        <v>283</v>
      </c>
      <c r="L18" s="41">
        <v>42</v>
      </c>
      <c r="M18" s="41">
        <v>186</v>
      </c>
      <c r="N18" s="41">
        <v>55</v>
      </c>
      <c r="O18" s="179"/>
    </row>
    <row r="19" spans="1:15" x14ac:dyDescent="0.3">
      <c r="A19" s="38">
        <f t="shared" si="0"/>
        <v>10</v>
      </c>
      <c r="B19" s="39" t="s">
        <v>371</v>
      </c>
      <c r="C19" s="40" t="s">
        <v>522</v>
      </c>
      <c r="D19" s="39" t="s">
        <v>510</v>
      </c>
      <c r="E19" s="39" t="s">
        <v>305</v>
      </c>
      <c r="F19" s="39" t="s">
        <v>370</v>
      </c>
      <c r="G19" s="39" t="s">
        <v>305</v>
      </c>
      <c r="H19" s="190">
        <v>12</v>
      </c>
      <c r="I19" s="190">
        <v>6.6</v>
      </c>
      <c r="J19" s="191" t="s">
        <v>60</v>
      </c>
      <c r="K19" s="17">
        <f t="shared" si="1"/>
        <v>1010</v>
      </c>
      <c r="L19" s="41">
        <v>133</v>
      </c>
      <c r="M19" s="41">
        <v>721</v>
      </c>
      <c r="N19" s="41">
        <v>156</v>
      </c>
      <c r="O19" s="179"/>
    </row>
    <row r="20" spans="1:15" x14ac:dyDescent="0.3">
      <c r="A20" s="38">
        <f t="shared" si="0"/>
        <v>11</v>
      </c>
      <c r="B20" s="39" t="s">
        <v>414</v>
      </c>
      <c r="C20" s="40" t="s">
        <v>523</v>
      </c>
      <c r="D20" s="39" t="s">
        <v>510</v>
      </c>
      <c r="E20" s="39" t="s">
        <v>278</v>
      </c>
      <c r="F20" s="39" t="s">
        <v>413</v>
      </c>
      <c r="G20" s="39" t="s">
        <v>305</v>
      </c>
      <c r="H20" s="190">
        <v>10</v>
      </c>
      <c r="I20" s="190">
        <v>38</v>
      </c>
      <c r="J20" s="191" t="s">
        <v>64</v>
      </c>
      <c r="K20" s="17">
        <f t="shared" si="1"/>
        <v>137</v>
      </c>
      <c r="L20" s="41">
        <v>30</v>
      </c>
      <c r="M20" s="41">
        <v>57</v>
      </c>
      <c r="N20" s="41">
        <v>50</v>
      </c>
      <c r="O20" s="179"/>
    </row>
    <row r="21" spans="1:15" x14ac:dyDescent="0.3">
      <c r="A21" s="38">
        <f t="shared" si="0"/>
        <v>12</v>
      </c>
      <c r="B21" s="39" t="s">
        <v>524</v>
      </c>
      <c r="C21" s="40" t="s">
        <v>525</v>
      </c>
      <c r="D21" s="39" t="s">
        <v>518</v>
      </c>
      <c r="E21" s="39" t="s">
        <v>305</v>
      </c>
      <c r="F21" s="39" t="s">
        <v>330</v>
      </c>
      <c r="G21" s="39" t="s">
        <v>305</v>
      </c>
      <c r="H21" s="190">
        <v>13</v>
      </c>
      <c r="I21" s="190">
        <v>58</v>
      </c>
      <c r="J21" s="191" t="s">
        <v>526</v>
      </c>
      <c r="K21" s="17">
        <f t="shared" si="1"/>
        <v>1</v>
      </c>
      <c r="L21" s="41">
        <v>0</v>
      </c>
      <c r="M21" s="41">
        <v>1</v>
      </c>
      <c r="N21" s="41">
        <v>0</v>
      </c>
      <c r="O21" s="179"/>
    </row>
    <row r="22" spans="1:15" x14ac:dyDescent="0.3">
      <c r="A22" s="38">
        <f t="shared" si="0"/>
        <v>13</v>
      </c>
      <c r="B22" s="39" t="s">
        <v>430</v>
      </c>
      <c r="C22" s="40" t="s">
        <v>527</v>
      </c>
      <c r="D22" s="39" t="s">
        <v>510</v>
      </c>
      <c r="E22" s="39" t="s">
        <v>282</v>
      </c>
      <c r="F22" s="39" t="s">
        <v>429</v>
      </c>
      <c r="G22" s="39" t="s">
        <v>305</v>
      </c>
      <c r="H22" s="190">
        <v>15</v>
      </c>
      <c r="I22" s="190">
        <v>45</v>
      </c>
      <c r="J22" s="191" t="s">
        <v>60</v>
      </c>
      <c r="K22" s="17">
        <f t="shared" si="1"/>
        <v>95</v>
      </c>
      <c r="L22" s="41">
        <v>11</v>
      </c>
      <c r="M22" s="41">
        <v>32</v>
      </c>
      <c r="N22" s="41">
        <v>52</v>
      </c>
      <c r="O22" s="179"/>
    </row>
    <row r="23" spans="1:15" x14ac:dyDescent="0.3">
      <c r="A23" s="38">
        <f t="shared" si="0"/>
        <v>14</v>
      </c>
      <c r="B23" s="39" t="s">
        <v>528</v>
      </c>
      <c r="C23" s="40" t="s">
        <v>529</v>
      </c>
      <c r="D23" s="39" t="s">
        <v>518</v>
      </c>
      <c r="E23" s="39" t="s">
        <v>286</v>
      </c>
      <c r="F23" s="39" t="s">
        <v>305</v>
      </c>
      <c r="G23" s="39" t="s">
        <v>305</v>
      </c>
      <c r="H23" s="190">
        <v>9</v>
      </c>
      <c r="I23" s="190">
        <v>28</v>
      </c>
      <c r="J23" s="191" t="s">
        <v>60</v>
      </c>
      <c r="K23" s="17">
        <f t="shared" si="1"/>
        <v>59</v>
      </c>
      <c r="L23" s="41">
        <v>15</v>
      </c>
      <c r="M23" s="41">
        <v>21</v>
      </c>
      <c r="N23" s="41">
        <v>23</v>
      </c>
      <c r="O23" s="179"/>
    </row>
    <row r="24" spans="1:15" x14ac:dyDescent="0.3">
      <c r="A24" s="38">
        <f t="shared" si="0"/>
        <v>15</v>
      </c>
      <c r="B24" s="39" t="s">
        <v>530</v>
      </c>
      <c r="C24" s="40" t="s">
        <v>531</v>
      </c>
      <c r="D24" s="39" t="s">
        <v>518</v>
      </c>
      <c r="E24" s="39" t="s">
        <v>305</v>
      </c>
      <c r="F24" s="39" t="s">
        <v>319</v>
      </c>
      <c r="G24" s="39" t="s">
        <v>305</v>
      </c>
      <c r="H24" s="190">
        <v>3</v>
      </c>
      <c r="I24" s="190">
        <v>15</v>
      </c>
      <c r="J24" s="191" t="s">
        <v>60</v>
      </c>
      <c r="K24" s="17">
        <f t="shared" si="1"/>
        <v>112</v>
      </c>
      <c r="L24" s="41">
        <v>28</v>
      </c>
      <c r="M24" s="41">
        <v>54</v>
      </c>
      <c r="N24" s="41">
        <v>30</v>
      </c>
      <c r="O24" s="179"/>
    </row>
    <row r="25" spans="1:15" x14ac:dyDescent="0.3">
      <c r="A25" s="38">
        <f t="shared" si="0"/>
        <v>16</v>
      </c>
      <c r="B25" s="39" t="s">
        <v>362</v>
      </c>
      <c r="C25" s="40" t="s">
        <v>532</v>
      </c>
      <c r="D25" s="39" t="s">
        <v>510</v>
      </c>
      <c r="E25" s="39" t="s">
        <v>305</v>
      </c>
      <c r="F25" s="39" t="s">
        <v>361</v>
      </c>
      <c r="G25" s="39" t="s">
        <v>305</v>
      </c>
      <c r="H25" s="190">
        <v>21</v>
      </c>
      <c r="I25" s="190">
        <v>23</v>
      </c>
      <c r="J25" s="191" t="s">
        <v>60</v>
      </c>
      <c r="K25" s="17">
        <f t="shared" si="1"/>
        <v>190</v>
      </c>
      <c r="L25" s="41">
        <v>19</v>
      </c>
      <c r="M25" s="41">
        <v>110</v>
      </c>
      <c r="N25" s="41">
        <v>61</v>
      </c>
      <c r="O25" s="179"/>
    </row>
    <row r="26" spans="1:15" x14ac:dyDescent="0.3">
      <c r="A26" s="38">
        <f t="shared" si="0"/>
        <v>17</v>
      </c>
      <c r="B26" s="39" t="s">
        <v>364</v>
      </c>
      <c r="C26" s="40" t="s">
        <v>533</v>
      </c>
      <c r="D26" s="39" t="s">
        <v>510</v>
      </c>
      <c r="E26" s="39" t="s">
        <v>305</v>
      </c>
      <c r="F26" s="39" t="s">
        <v>363</v>
      </c>
      <c r="G26" s="39" t="s">
        <v>305</v>
      </c>
      <c r="H26" s="190">
        <v>12</v>
      </c>
      <c r="I26" s="190">
        <v>8.1999999999999993</v>
      </c>
      <c r="J26" s="191" t="s">
        <v>60</v>
      </c>
      <c r="K26" s="17">
        <f t="shared" si="1"/>
        <v>678</v>
      </c>
      <c r="L26" s="41">
        <v>186</v>
      </c>
      <c r="M26" s="41">
        <v>428</v>
      </c>
      <c r="N26" s="41">
        <v>64</v>
      </c>
      <c r="O26" s="179"/>
    </row>
    <row r="27" spans="1:15" x14ac:dyDescent="0.3">
      <c r="A27" s="38">
        <f t="shared" si="0"/>
        <v>18</v>
      </c>
      <c r="B27" s="39" t="s">
        <v>534</v>
      </c>
      <c r="C27" s="40" t="s">
        <v>535</v>
      </c>
      <c r="D27" s="39" t="s">
        <v>518</v>
      </c>
      <c r="E27" s="39" t="s">
        <v>305</v>
      </c>
      <c r="F27" s="39" t="s">
        <v>345</v>
      </c>
      <c r="G27" s="39" t="s">
        <v>305</v>
      </c>
      <c r="H27" s="190">
        <v>5</v>
      </c>
      <c r="I27" s="190">
        <v>28</v>
      </c>
      <c r="J27" s="191" t="s">
        <v>60</v>
      </c>
      <c r="K27" s="17">
        <f t="shared" si="1"/>
        <v>28</v>
      </c>
      <c r="L27" s="41">
        <v>9</v>
      </c>
      <c r="M27" s="41">
        <v>14</v>
      </c>
      <c r="N27" s="41">
        <v>5</v>
      </c>
      <c r="O27" s="179"/>
    </row>
    <row r="28" spans="1:15" x14ac:dyDescent="0.3">
      <c r="A28" s="38">
        <f t="shared" si="0"/>
        <v>19</v>
      </c>
      <c r="B28" s="39" t="s">
        <v>331</v>
      </c>
      <c r="C28" s="40" t="s">
        <v>536</v>
      </c>
      <c r="D28" s="39" t="s">
        <v>510</v>
      </c>
      <c r="E28" s="39" t="s">
        <v>305</v>
      </c>
      <c r="F28" s="39" t="s">
        <v>330</v>
      </c>
      <c r="G28" s="39" t="s">
        <v>305</v>
      </c>
      <c r="H28" s="190">
        <v>37</v>
      </c>
      <c r="I28" s="190">
        <v>39</v>
      </c>
      <c r="J28" s="191" t="s">
        <v>60</v>
      </c>
      <c r="K28" s="17">
        <f t="shared" si="1"/>
        <v>58</v>
      </c>
      <c r="L28" s="41">
        <v>8</v>
      </c>
      <c r="M28" s="41">
        <v>34</v>
      </c>
      <c r="N28" s="41">
        <v>16</v>
      </c>
      <c r="O28" s="179"/>
    </row>
    <row r="29" spans="1:15" ht="26.4" x14ac:dyDescent="0.3">
      <c r="A29" s="38">
        <f t="shared" si="0"/>
        <v>20</v>
      </c>
      <c r="B29" s="39" t="s">
        <v>537</v>
      </c>
      <c r="C29" s="40" t="s">
        <v>538</v>
      </c>
      <c r="D29" s="39" t="s">
        <v>518</v>
      </c>
      <c r="E29" s="39" t="s">
        <v>274</v>
      </c>
      <c r="F29" s="39" t="s">
        <v>305</v>
      </c>
      <c r="G29" s="39" t="s">
        <v>305</v>
      </c>
      <c r="H29" s="190">
        <v>16</v>
      </c>
      <c r="I29" s="190">
        <v>16</v>
      </c>
      <c r="J29" s="191" t="s">
        <v>64</v>
      </c>
      <c r="K29" s="17">
        <f t="shared" si="1"/>
        <v>9</v>
      </c>
      <c r="L29" s="41">
        <v>3</v>
      </c>
      <c r="M29" s="41">
        <v>6</v>
      </c>
      <c r="N29" s="41">
        <v>0</v>
      </c>
      <c r="O29" s="179"/>
    </row>
    <row r="30" spans="1:15" x14ac:dyDescent="0.3">
      <c r="A30" s="38">
        <f t="shared" si="0"/>
        <v>21</v>
      </c>
      <c r="B30" s="39" t="s">
        <v>539</v>
      </c>
      <c r="C30" s="40" t="s">
        <v>540</v>
      </c>
      <c r="D30" s="39" t="s">
        <v>518</v>
      </c>
      <c r="E30" s="39" t="s">
        <v>278</v>
      </c>
      <c r="F30" s="39" t="s">
        <v>423</v>
      </c>
      <c r="G30" s="39" t="s">
        <v>305</v>
      </c>
      <c r="H30" s="190">
        <v>2</v>
      </c>
      <c r="I30" s="190">
        <v>21</v>
      </c>
      <c r="J30" s="191" t="s">
        <v>60</v>
      </c>
      <c r="K30" s="17">
        <f t="shared" si="1"/>
        <v>50</v>
      </c>
      <c r="L30" s="41">
        <v>9</v>
      </c>
      <c r="M30" s="41">
        <v>24</v>
      </c>
      <c r="N30" s="41">
        <v>17</v>
      </c>
      <c r="O30" s="179"/>
    </row>
    <row r="31" spans="1:15" ht="26.4" x14ac:dyDescent="0.3">
      <c r="A31" s="38">
        <f t="shared" si="0"/>
        <v>22</v>
      </c>
      <c r="B31" s="39" t="s">
        <v>541</v>
      </c>
      <c r="C31" s="40" t="s">
        <v>542</v>
      </c>
      <c r="D31" s="39" t="s">
        <v>518</v>
      </c>
      <c r="E31" s="39" t="s">
        <v>274</v>
      </c>
      <c r="F31" s="39" t="s">
        <v>305</v>
      </c>
      <c r="G31" s="39" t="s">
        <v>305</v>
      </c>
      <c r="H31" s="190">
        <v>9</v>
      </c>
      <c r="I31" s="190">
        <v>9.6999999999999993</v>
      </c>
      <c r="J31" s="191" t="s">
        <v>60</v>
      </c>
      <c r="K31" s="17">
        <f t="shared" si="1"/>
        <v>0</v>
      </c>
      <c r="L31" s="41">
        <v>0</v>
      </c>
      <c r="M31" s="41">
        <v>0</v>
      </c>
      <c r="N31" s="41">
        <v>0</v>
      </c>
      <c r="O31" s="179"/>
    </row>
    <row r="32" spans="1:15" x14ac:dyDescent="0.3">
      <c r="A32" s="38">
        <f t="shared" si="0"/>
        <v>23</v>
      </c>
      <c r="B32" s="39" t="s">
        <v>312</v>
      </c>
      <c r="C32" s="40" t="s">
        <v>543</v>
      </c>
      <c r="D32" s="39" t="s">
        <v>510</v>
      </c>
      <c r="E32" s="39" t="s">
        <v>305</v>
      </c>
      <c r="F32" s="39" t="s">
        <v>311</v>
      </c>
      <c r="G32" s="39" t="s">
        <v>305</v>
      </c>
      <c r="H32" s="190">
        <v>33</v>
      </c>
      <c r="I32" s="190">
        <v>36</v>
      </c>
      <c r="J32" s="191" t="s">
        <v>60</v>
      </c>
      <c r="K32" s="17">
        <f t="shared" si="1"/>
        <v>187</v>
      </c>
      <c r="L32" s="41">
        <v>32</v>
      </c>
      <c r="M32" s="41">
        <v>81</v>
      </c>
      <c r="N32" s="41">
        <v>74</v>
      </c>
      <c r="O32" s="179"/>
    </row>
    <row r="33" spans="1:15" x14ac:dyDescent="0.3">
      <c r="A33" s="38">
        <f t="shared" si="0"/>
        <v>24</v>
      </c>
      <c r="B33" s="39" t="s">
        <v>544</v>
      </c>
      <c r="C33" s="40" t="s">
        <v>545</v>
      </c>
      <c r="D33" s="39" t="s">
        <v>518</v>
      </c>
      <c r="E33" s="39" t="s">
        <v>286</v>
      </c>
      <c r="F33" s="39" t="s">
        <v>305</v>
      </c>
      <c r="G33" s="39" t="s">
        <v>305</v>
      </c>
      <c r="H33" s="190">
        <v>16</v>
      </c>
      <c r="I33" s="190">
        <v>50</v>
      </c>
      <c r="J33" s="191" t="s">
        <v>526</v>
      </c>
      <c r="K33" s="17">
        <f t="shared" si="1"/>
        <v>0</v>
      </c>
      <c r="L33" s="41">
        <v>0</v>
      </c>
      <c r="M33" s="41">
        <v>0</v>
      </c>
      <c r="N33" s="41">
        <v>0</v>
      </c>
      <c r="O33" s="179"/>
    </row>
    <row r="34" spans="1:15" ht="26.4" x14ac:dyDescent="0.3">
      <c r="A34" s="38">
        <f t="shared" si="0"/>
        <v>25</v>
      </c>
      <c r="B34" s="39" t="s">
        <v>546</v>
      </c>
      <c r="C34" s="40" t="s">
        <v>547</v>
      </c>
      <c r="D34" s="39" t="s">
        <v>518</v>
      </c>
      <c r="E34" s="39" t="s">
        <v>274</v>
      </c>
      <c r="F34" s="39" t="s">
        <v>305</v>
      </c>
      <c r="G34" s="39" t="s">
        <v>305</v>
      </c>
      <c r="H34" s="190">
        <v>7</v>
      </c>
      <c r="I34" s="190">
        <v>6.6</v>
      </c>
      <c r="J34" s="191" t="s">
        <v>60</v>
      </c>
      <c r="K34" s="17">
        <f t="shared" si="1"/>
        <v>98</v>
      </c>
      <c r="L34" s="41">
        <v>28</v>
      </c>
      <c r="M34" s="41">
        <v>36</v>
      </c>
      <c r="N34" s="41">
        <v>34</v>
      </c>
      <c r="O34" s="179"/>
    </row>
    <row r="35" spans="1:15" x14ac:dyDescent="0.3">
      <c r="A35" s="38">
        <f t="shared" si="0"/>
        <v>26</v>
      </c>
      <c r="B35" s="39" t="s">
        <v>548</v>
      </c>
      <c r="C35" s="40" t="s">
        <v>549</v>
      </c>
      <c r="D35" s="39" t="s">
        <v>518</v>
      </c>
      <c r="E35" s="39" t="s">
        <v>305</v>
      </c>
      <c r="F35" s="39" t="s">
        <v>322</v>
      </c>
      <c r="G35" s="39" t="s">
        <v>305</v>
      </c>
      <c r="H35" s="190">
        <v>0.5</v>
      </c>
      <c r="I35" s="190">
        <v>33</v>
      </c>
      <c r="J35" s="191" t="s">
        <v>60</v>
      </c>
      <c r="K35" s="17">
        <f t="shared" si="1"/>
        <v>122</v>
      </c>
      <c r="L35" s="41">
        <v>25</v>
      </c>
      <c r="M35" s="41">
        <v>47</v>
      </c>
      <c r="N35" s="41">
        <v>50</v>
      </c>
      <c r="O35" s="179"/>
    </row>
    <row r="36" spans="1:15" ht="26.4" x14ac:dyDescent="0.3">
      <c r="A36" s="38">
        <f t="shared" si="0"/>
        <v>27</v>
      </c>
      <c r="B36" s="39" t="s">
        <v>389</v>
      </c>
      <c r="C36" s="40" t="s">
        <v>550</v>
      </c>
      <c r="D36" s="39" t="s">
        <v>510</v>
      </c>
      <c r="E36" s="39" t="s">
        <v>274</v>
      </c>
      <c r="F36" s="39" t="s">
        <v>388</v>
      </c>
      <c r="G36" s="39" t="s">
        <v>305</v>
      </c>
      <c r="H36" s="190">
        <v>14</v>
      </c>
      <c r="I36" s="190">
        <v>11</v>
      </c>
      <c r="J36" s="191" t="s">
        <v>60</v>
      </c>
      <c r="K36" s="17">
        <f t="shared" si="1"/>
        <v>112</v>
      </c>
      <c r="L36" s="41">
        <v>24</v>
      </c>
      <c r="M36" s="41">
        <v>47</v>
      </c>
      <c r="N36" s="41">
        <v>41</v>
      </c>
      <c r="O36" s="179"/>
    </row>
    <row r="37" spans="1:15" x14ac:dyDescent="0.3">
      <c r="A37" s="38">
        <f t="shared" si="0"/>
        <v>28</v>
      </c>
      <c r="B37" s="39" t="s">
        <v>551</v>
      </c>
      <c r="C37" s="40" t="s">
        <v>552</v>
      </c>
      <c r="D37" s="39" t="s">
        <v>518</v>
      </c>
      <c r="E37" s="39" t="s">
        <v>282</v>
      </c>
      <c r="F37" s="39" t="s">
        <v>305</v>
      </c>
      <c r="G37" s="39" t="s">
        <v>305</v>
      </c>
      <c r="H37" s="190">
        <v>5</v>
      </c>
      <c r="I37" s="190">
        <v>27</v>
      </c>
      <c r="J37" s="191" t="s">
        <v>526</v>
      </c>
      <c r="K37" s="17">
        <f t="shared" si="1"/>
        <v>28</v>
      </c>
      <c r="L37" s="41">
        <v>16</v>
      </c>
      <c r="M37" s="41">
        <v>11</v>
      </c>
      <c r="N37" s="41">
        <v>1</v>
      </c>
      <c r="O37" s="179"/>
    </row>
    <row r="38" spans="1:15" x14ac:dyDescent="0.3">
      <c r="A38" s="38">
        <f t="shared" si="0"/>
        <v>29</v>
      </c>
      <c r="B38" s="39" t="s">
        <v>448</v>
      </c>
      <c r="C38" s="40" t="s">
        <v>553</v>
      </c>
      <c r="D38" s="39" t="s">
        <v>510</v>
      </c>
      <c r="E38" s="39" t="s">
        <v>290</v>
      </c>
      <c r="F38" s="39" t="s">
        <v>447</v>
      </c>
      <c r="G38" s="39" t="s">
        <v>305</v>
      </c>
      <c r="H38" s="190">
        <v>6</v>
      </c>
      <c r="I38" s="190">
        <v>36</v>
      </c>
      <c r="J38" s="191" t="s">
        <v>60</v>
      </c>
      <c r="K38" s="17">
        <f t="shared" si="1"/>
        <v>106</v>
      </c>
      <c r="L38" s="41">
        <v>25</v>
      </c>
      <c r="M38" s="41">
        <v>48</v>
      </c>
      <c r="N38" s="41">
        <v>33</v>
      </c>
      <c r="O38" s="179"/>
    </row>
    <row r="39" spans="1:15" x14ac:dyDescent="0.3">
      <c r="A39" s="38">
        <f t="shared" si="0"/>
        <v>30</v>
      </c>
      <c r="B39" s="39" t="s">
        <v>308</v>
      </c>
      <c r="C39" s="40" t="s">
        <v>554</v>
      </c>
      <c r="D39" s="39" t="s">
        <v>510</v>
      </c>
      <c r="E39" s="39" t="s">
        <v>305</v>
      </c>
      <c r="F39" s="39" t="s">
        <v>307</v>
      </c>
      <c r="G39" s="39" t="s">
        <v>305</v>
      </c>
      <c r="H39" s="190">
        <v>28</v>
      </c>
      <c r="I39" s="190">
        <v>29</v>
      </c>
      <c r="J39" s="191" t="s">
        <v>60</v>
      </c>
      <c r="K39" s="17">
        <f t="shared" si="1"/>
        <v>157</v>
      </c>
      <c r="L39" s="41">
        <v>27</v>
      </c>
      <c r="M39" s="41">
        <v>75</v>
      </c>
      <c r="N39" s="41">
        <v>55</v>
      </c>
      <c r="O39" s="179"/>
    </row>
    <row r="40" spans="1:15" x14ac:dyDescent="0.3">
      <c r="A40" s="38">
        <f t="shared" si="0"/>
        <v>31</v>
      </c>
      <c r="B40" s="39" t="s">
        <v>555</v>
      </c>
      <c r="C40" s="40" t="s">
        <v>556</v>
      </c>
      <c r="D40" s="39" t="s">
        <v>518</v>
      </c>
      <c r="E40" s="39" t="s">
        <v>282</v>
      </c>
      <c r="F40" s="39" t="s">
        <v>305</v>
      </c>
      <c r="G40" s="39" t="s">
        <v>305</v>
      </c>
      <c r="H40" s="190">
        <v>13</v>
      </c>
      <c r="I40" s="190">
        <v>29</v>
      </c>
      <c r="J40" s="191" t="s">
        <v>60</v>
      </c>
      <c r="K40" s="17">
        <f t="shared" si="1"/>
        <v>10</v>
      </c>
      <c r="L40" s="41">
        <v>0</v>
      </c>
      <c r="M40" s="41">
        <v>2</v>
      </c>
      <c r="N40" s="41">
        <v>8</v>
      </c>
      <c r="O40" s="179"/>
    </row>
    <row r="41" spans="1:15" x14ac:dyDescent="0.3">
      <c r="A41" s="38">
        <f t="shared" si="0"/>
        <v>32</v>
      </c>
      <c r="B41" s="39" t="s">
        <v>356</v>
      </c>
      <c r="C41" s="40" t="s">
        <v>557</v>
      </c>
      <c r="D41" s="39" t="s">
        <v>510</v>
      </c>
      <c r="E41" s="39" t="s">
        <v>305</v>
      </c>
      <c r="F41" s="39" t="s">
        <v>355</v>
      </c>
      <c r="G41" s="39" t="s">
        <v>305</v>
      </c>
      <c r="H41" s="190">
        <v>15</v>
      </c>
      <c r="I41" s="190">
        <v>8.6999999999999993</v>
      </c>
      <c r="J41" s="191" t="s">
        <v>60</v>
      </c>
      <c r="K41" s="17">
        <f t="shared" si="1"/>
        <v>264</v>
      </c>
      <c r="L41" s="41">
        <v>73</v>
      </c>
      <c r="M41" s="41">
        <v>147</v>
      </c>
      <c r="N41" s="41">
        <v>44</v>
      </c>
      <c r="O41" s="179"/>
    </row>
    <row r="42" spans="1:15" x14ac:dyDescent="0.3">
      <c r="A42" s="38">
        <f t="shared" si="0"/>
        <v>33</v>
      </c>
      <c r="B42" s="39" t="s">
        <v>353</v>
      </c>
      <c r="C42" s="40" t="s">
        <v>558</v>
      </c>
      <c r="D42" s="39" t="s">
        <v>510</v>
      </c>
      <c r="E42" s="39" t="s">
        <v>305</v>
      </c>
      <c r="F42" s="39" t="s">
        <v>352</v>
      </c>
      <c r="G42" s="39" t="s">
        <v>305</v>
      </c>
      <c r="H42" s="190">
        <v>11</v>
      </c>
      <c r="I42" s="190">
        <v>5</v>
      </c>
      <c r="J42" s="191" t="s">
        <v>60</v>
      </c>
      <c r="K42" s="17">
        <f t="shared" si="1"/>
        <v>424</v>
      </c>
      <c r="L42" s="41">
        <v>97</v>
      </c>
      <c r="M42" s="41">
        <v>219</v>
      </c>
      <c r="N42" s="41">
        <v>108</v>
      </c>
      <c r="O42" s="179"/>
    </row>
    <row r="43" spans="1:15" ht="26.4" x14ac:dyDescent="0.3">
      <c r="A43" s="38">
        <f t="shared" si="0"/>
        <v>34</v>
      </c>
      <c r="B43" s="39" t="s">
        <v>407</v>
      </c>
      <c r="C43" s="40" t="s">
        <v>559</v>
      </c>
      <c r="D43" s="39" t="s">
        <v>510</v>
      </c>
      <c r="E43" s="39" t="s">
        <v>274</v>
      </c>
      <c r="F43" s="39" t="s">
        <v>406</v>
      </c>
      <c r="G43" s="39" t="s">
        <v>305</v>
      </c>
      <c r="H43" s="190">
        <v>22</v>
      </c>
      <c r="I43" s="190">
        <v>18</v>
      </c>
      <c r="J43" s="191" t="s">
        <v>526</v>
      </c>
      <c r="K43" s="17">
        <f t="shared" si="1"/>
        <v>17</v>
      </c>
      <c r="L43" s="41">
        <v>3</v>
      </c>
      <c r="M43" s="41">
        <v>8</v>
      </c>
      <c r="N43" s="41">
        <v>6</v>
      </c>
      <c r="O43" s="179"/>
    </row>
    <row r="44" spans="1:15" x14ac:dyDescent="0.3">
      <c r="A44" s="38">
        <f t="shared" si="0"/>
        <v>35</v>
      </c>
      <c r="B44" s="39" t="s">
        <v>560</v>
      </c>
      <c r="C44" s="40" t="s">
        <v>561</v>
      </c>
      <c r="D44" s="39" t="s">
        <v>518</v>
      </c>
      <c r="E44" s="39" t="s">
        <v>305</v>
      </c>
      <c r="F44" s="39" t="s">
        <v>307</v>
      </c>
      <c r="G44" s="39" t="s">
        <v>305</v>
      </c>
      <c r="H44" s="190">
        <v>2</v>
      </c>
      <c r="I44" s="190">
        <v>30</v>
      </c>
      <c r="J44" s="191" t="s">
        <v>60</v>
      </c>
      <c r="K44" s="17">
        <f t="shared" si="1"/>
        <v>20</v>
      </c>
      <c r="L44" s="41">
        <v>1</v>
      </c>
      <c r="M44" s="41">
        <v>4</v>
      </c>
      <c r="N44" s="41">
        <v>15</v>
      </c>
      <c r="O44" s="179"/>
    </row>
    <row r="45" spans="1:15" x14ac:dyDescent="0.3">
      <c r="A45" s="38">
        <f t="shared" si="0"/>
        <v>36</v>
      </c>
      <c r="B45" s="39" t="s">
        <v>343</v>
      </c>
      <c r="C45" s="40" t="s">
        <v>562</v>
      </c>
      <c r="D45" s="39" t="s">
        <v>510</v>
      </c>
      <c r="E45" s="39" t="s">
        <v>305</v>
      </c>
      <c r="F45" s="39" t="s">
        <v>342</v>
      </c>
      <c r="G45" s="39" t="s">
        <v>305</v>
      </c>
      <c r="H45" s="190">
        <v>27</v>
      </c>
      <c r="I45" s="190">
        <v>17</v>
      </c>
      <c r="J45" s="191" t="s">
        <v>60</v>
      </c>
      <c r="K45" s="17">
        <f t="shared" si="1"/>
        <v>222</v>
      </c>
      <c r="L45" s="41">
        <v>65</v>
      </c>
      <c r="M45" s="41">
        <v>92</v>
      </c>
      <c r="N45" s="41">
        <v>65</v>
      </c>
      <c r="O45" s="179"/>
    </row>
    <row r="46" spans="1:15" x14ac:dyDescent="0.3">
      <c r="A46" s="38">
        <f t="shared" si="0"/>
        <v>37</v>
      </c>
      <c r="B46" s="39" t="s">
        <v>563</v>
      </c>
      <c r="C46" s="40" t="s">
        <v>564</v>
      </c>
      <c r="D46" s="39" t="s">
        <v>518</v>
      </c>
      <c r="E46" s="39" t="s">
        <v>305</v>
      </c>
      <c r="F46" s="39" t="s">
        <v>322</v>
      </c>
      <c r="G46" s="39" t="s">
        <v>305</v>
      </c>
      <c r="H46" s="190">
        <v>1</v>
      </c>
      <c r="I46" s="190">
        <v>33</v>
      </c>
      <c r="J46" s="191" t="s">
        <v>60</v>
      </c>
      <c r="K46" s="17">
        <f t="shared" si="1"/>
        <v>103</v>
      </c>
      <c r="L46" s="41">
        <v>27</v>
      </c>
      <c r="M46" s="41">
        <v>60</v>
      </c>
      <c r="N46" s="41">
        <v>16</v>
      </c>
      <c r="O46" s="179"/>
    </row>
    <row r="47" spans="1:15" x14ac:dyDescent="0.3">
      <c r="A47" s="38">
        <f t="shared" si="0"/>
        <v>38</v>
      </c>
      <c r="B47" s="39" t="s">
        <v>565</v>
      </c>
      <c r="C47" s="40" t="s">
        <v>566</v>
      </c>
      <c r="D47" s="39" t="s">
        <v>518</v>
      </c>
      <c r="E47" s="39" t="s">
        <v>282</v>
      </c>
      <c r="F47" s="39" t="s">
        <v>305</v>
      </c>
      <c r="G47" s="39" t="s">
        <v>305</v>
      </c>
      <c r="H47" s="190">
        <v>24</v>
      </c>
      <c r="I47" s="190">
        <v>47</v>
      </c>
      <c r="J47" s="191" t="s">
        <v>60</v>
      </c>
      <c r="K47" s="17">
        <f t="shared" si="1"/>
        <v>0</v>
      </c>
      <c r="L47" s="41">
        <v>0</v>
      </c>
      <c r="M47" s="41">
        <v>0</v>
      </c>
      <c r="N47" s="41">
        <v>0</v>
      </c>
      <c r="O47" s="179"/>
    </row>
    <row r="48" spans="1:15" x14ac:dyDescent="0.3">
      <c r="A48" s="38">
        <f t="shared" si="0"/>
        <v>39</v>
      </c>
      <c r="B48" s="39" t="s">
        <v>567</v>
      </c>
      <c r="C48" s="40" t="s">
        <v>568</v>
      </c>
      <c r="D48" s="39" t="s">
        <v>518</v>
      </c>
      <c r="E48" s="39" t="s">
        <v>305</v>
      </c>
      <c r="F48" s="39" t="s">
        <v>326</v>
      </c>
      <c r="G48" s="39" t="s">
        <v>305</v>
      </c>
      <c r="H48" s="190">
        <v>12</v>
      </c>
      <c r="I48" s="190">
        <v>48</v>
      </c>
      <c r="J48" s="191" t="s">
        <v>60</v>
      </c>
      <c r="K48" s="17">
        <f t="shared" si="1"/>
        <v>10</v>
      </c>
      <c r="L48" s="41">
        <v>3</v>
      </c>
      <c r="M48" s="41">
        <v>4</v>
      </c>
      <c r="N48" s="41">
        <v>3</v>
      </c>
      <c r="O48" s="179"/>
    </row>
    <row r="49" spans="1:15" ht="26.4" x14ac:dyDescent="0.3">
      <c r="A49" s="38">
        <f t="shared" si="0"/>
        <v>40</v>
      </c>
      <c r="B49" s="39" t="s">
        <v>569</v>
      </c>
      <c r="C49" s="40" t="s">
        <v>570</v>
      </c>
      <c r="D49" s="39" t="s">
        <v>518</v>
      </c>
      <c r="E49" s="39" t="s">
        <v>274</v>
      </c>
      <c r="F49" s="39" t="s">
        <v>305</v>
      </c>
      <c r="G49" s="39" t="s">
        <v>305</v>
      </c>
      <c r="H49" s="190">
        <v>0.5</v>
      </c>
      <c r="I49" s="190">
        <v>22</v>
      </c>
      <c r="J49" s="191" t="s">
        <v>571</v>
      </c>
      <c r="K49" s="17">
        <f t="shared" si="1"/>
        <v>2</v>
      </c>
      <c r="L49" s="41">
        <v>0</v>
      </c>
      <c r="M49" s="41">
        <v>2</v>
      </c>
      <c r="N49" s="41">
        <v>0</v>
      </c>
      <c r="O49" s="179"/>
    </row>
    <row r="50" spans="1:15" x14ac:dyDescent="0.3">
      <c r="A50" s="38">
        <f t="shared" si="0"/>
        <v>41</v>
      </c>
      <c r="B50" s="39" t="s">
        <v>572</v>
      </c>
      <c r="C50" s="40" t="s">
        <v>573</v>
      </c>
      <c r="D50" s="39" t="s">
        <v>518</v>
      </c>
      <c r="E50" s="39" t="s">
        <v>282</v>
      </c>
      <c r="F50" s="39" t="s">
        <v>305</v>
      </c>
      <c r="G50" s="39" t="s">
        <v>305</v>
      </c>
      <c r="H50" s="190">
        <v>21</v>
      </c>
      <c r="I50" s="190">
        <v>41</v>
      </c>
      <c r="J50" s="191" t="s">
        <v>60</v>
      </c>
      <c r="K50" s="17">
        <f t="shared" si="1"/>
        <v>28</v>
      </c>
      <c r="L50" s="41">
        <v>5</v>
      </c>
      <c r="M50" s="41">
        <v>13</v>
      </c>
      <c r="N50" s="41">
        <v>10</v>
      </c>
      <c r="O50" s="179"/>
    </row>
    <row r="51" spans="1:15" ht="26.4" x14ac:dyDescent="0.3">
      <c r="A51" s="38">
        <f t="shared" si="0"/>
        <v>42</v>
      </c>
      <c r="B51" s="39" t="s">
        <v>400</v>
      </c>
      <c r="C51" s="40" t="s">
        <v>574</v>
      </c>
      <c r="D51" s="39" t="s">
        <v>510</v>
      </c>
      <c r="E51" s="39" t="s">
        <v>274</v>
      </c>
      <c r="F51" s="39" t="s">
        <v>399</v>
      </c>
      <c r="G51" s="39" t="s">
        <v>305</v>
      </c>
      <c r="H51" s="190">
        <v>17</v>
      </c>
      <c r="I51" s="190">
        <v>18</v>
      </c>
      <c r="J51" s="191" t="s">
        <v>60</v>
      </c>
      <c r="K51" s="17">
        <f t="shared" si="1"/>
        <v>120</v>
      </c>
      <c r="L51" s="41">
        <v>28</v>
      </c>
      <c r="M51" s="41">
        <v>48</v>
      </c>
      <c r="N51" s="41">
        <v>44</v>
      </c>
      <c r="O51" s="179"/>
    </row>
    <row r="52" spans="1:15" x14ac:dyDescent="0.3">
      <c r="A52" s="38">
        <f t="shared" si="0"/>
        <v>43</v>
      </c>
      <c r="B52" s="39" t="s">
        <v>382</v>
      </c>
      <c r="C52" s="40" t="s">
        <v>575</v>
      </c>
      <c r="D52" s="39" t="s">
        <v>510</v>
      </c>
      <c r="E52" s="39" t="s">
        <v>305</v>
      </c>
      <c r="F52" s="39" t="s">
        <v>381</v>
      </c>
      <c r="G52" s="39" t="s">
        <v>305</v>
      </c>
      <c r="H52" s="190">
        <v>25</v>
      </c>
      <c r="I52" s="190">
        <v>20</v>
      </c>
      <c r="J52" s="191" t="s">
        <v>60</v>
      </c>
      <c r="K52" s="17">
        <f t="shared" si="1"/>
        <v>112</v>
      </c>
      <c r="L52" s="41">
        <v>20</v>
      </c>
      <c r="M52" s="41">
        <v>59</v>
      </c>
      <c r="N52" s="41">
        <v>33</v>
      </c>
      <c r="O52" s="179"/>
    </row>
    <row r="53" spans="1:15" x14ac:dyDescent="0.3">
      <c r="A53" s="38">
        <f t="shared" si="0"/>
        <v>44</v>
      </c>
      <c r="B53" s="39" t="s">
        <v>346</v>
      </c>
      <c r="C53" s="40" t="s">
        <v>576</v>
      </c>
      <c r="D53" s="39" t="s">
        <v>510</v>
      </c>
      <c r="E53" s="39" t="s">
        <v>305</v>
      </c>
      <c r="F53" s="39" t="s">
        <v>345</v>
      </c>
      <c r="G53" s="39" t="s">
        <v>305</v>
      </c>
      <c r="H53" s="190">
        <v>31</v>
      </c>
      <c r="I53" s="190">
        <v>24</v>
      </c>
      <c r="J53" s="191" t="s">
        <v>60</v>
      </c>
      <c r="K53" s="17">
        <f t="shared" si="1"/>
        <v>94</v>
      </c>
      <c r="L53" s="41">
        <v>21</v>
      </c>
      <c r="M53" s="41">
        <v>49</v>
      </c>
      <c r="N53" s="41">
        <v>24</v>
      </c>
      <c r="O53" s="179"/>
    </row>
    <row r="54" spans="1:15" x14ac:dyDescent="0.3">
      <c r="A54" s="38">
        <f t="shared" si="0"/>
        <v>45</v>
      </c>
      <c r="B54" s="39" t="s">
        <v>577</v>
      </c>
      <c r="C54" s="40" t="s">
        <v>578</v>
      </c>
      <c r="D54" s="39" t="s">
        <v>510</v>
      </c>
      <c r="E54" s="39" t="s">
        <v>278</v>
      </c>
      <c r="F54" s="39" t="s">
        <v>305</v>
      </c>
      <c r="G54" s="39" t="s">
        <v>305</v>
      </c>
      <c r="H54" s="190">
        <v>12</v>
      </c>
      <c r="I54" s="190">
        <v>40</v>
      </c>
      <c r="J54" s="191" t="s">
        <v>60</v>
      </c>
      <c r="K54" s="17">
        <f t="shared" si="1"/>
        <v>26</v>
      </c>
      <c r="L54" s="41">
        <v>6</v>
      </c>
      <c r="M54" s="41">
        <v>10</v>
      </c>
      <c r="N54" s="41">
        <v>10</v>
      </c>
      <c r="O54" s="179"/>
    </row>
    <row r="55" spans="1:15" x14ac:dyDescent="0.3">
      <c r="A55" s="38">
        <f t="shared" si="0"/>
        <v>46</v>
      </c>
      <c r="B55" s="39" t="s">
        <v>579</v>
      </c>
      <c r="C55" s="40" t="s">
        <v>580</v>
      </c>
      <c r="D55" s="39" t="s">
        <v>518</v>
      </c>
      <c r="E55" s="39" t="s">
        <v>290</v>
      </c>
      <c r="F55" s="39" t="s">
        <v>305</v>
      </c>
      <c r="G55" s="39" t="s">
        <v>305</v>
      </c>
      <c r="H55" s="190">
        <v>0.5</v>
      </c>
      <c r="I55" s="190">
        <v>50</v>
      </c>
      <c r="J55" s="191" t="s">
        <v>571</v>
      </c>
      <c r="K55" s="17">
        <f t="shared" si="1"/>
        <v>1</v>
      </c>
      <c r="L55" s="41">
        <v>0</v>
      </c>
      <c r="M55" s="41">
        <v>0</v>
      </c>
      <c r="N55" s="41">
        <v>1</v>
      </c>
      <c r="O55" s="179"/>
    </row>
    <row r="56" spans="1:15" x14ac:dyDescent="0.3">
      <c r="A56" s="38">
        <f t="shared" si="0"/>
        <v>47</v>
      </c>
      <c r="B56" s="39" t="s">
        <v>581</v>
      </c>
      <c r="C56" s="40" t="s">
        <v>582</v>
      </c>
      <c r="D56" s="39" t="s">
        <v>518</v>
      </c>
      <c r="E56" s="39" t="s">
        <v>286</v>
      </c>
      <c r="F56" s="39" t="s">
        <v>305</v>
      </c>
      <c r="G56" s="39" t="s">
        <v>305</v>
      </c>
      <c r="H56" s="190">
        <v>10</v>
      </c>
      <c r="I56" s="190">
        <v>42</v>
      </c>
      <c r="J56" s="191" t="s">
        <v>571</v>
      </c>
      <c r="K56" s="17">
        <f t="shared" si="1"/>
        <v>34</v>
      </c>
      <c r="L56" s="41">
        <v>10</v>
      </c>
      <c r="M56" s="41">
        <v>11</v>
      </c>
      <c r="N56" s="41">
        <v>13</v>
      </c>
      <c r="O56" s="179"/>
    </row>
    <row r="57" spans="1:15" x14ac:dyDescent="0.3">
      <c r="A57" s="38">
        <f t="shared" si="0"/>
        <v>48</v>
      </c>
      <c r="B57" s="39" t="s">
        <v>436</v>
      </c>
      <c r="C57" s="40" t="s">
        <v>583</v>
      </c>
      <c r="D57" s="39" t="s">
        <v>510</v>
      </c>
      <c r="E57" s="39" t="s">
        <v>286</v>
      </c>
      <c r="F57" s="39" t="s">
        <v>435</v>
      </c>
      <c r="G57" s="39" t="s">
        <v>305</v>
      </c>
      <c r="H57" s="190">
        <v>9</v>
      </c>
      <c r="I57" s="190">
        <v>23</v>
      </c>
      <c r="J57" s="191" t="s">
        <v>60</v>
      </c>
      <c r="K57" s="17">
        <f t="shared" si="1"/>
        <v>224</v>
      </c>
      <c r="L57" s="41">
        <v>47</v>
      </c>
      <c r="M57" s="41">
        <v>115</v>
      </c>
      <c r="N57" s="41">
        <v>62</v>
      </c>
      <c r="O57" s="179"/>
    </row>
    <row r="58" spans="1:15" x14ac:dyDescent="0.3">
      <c r="A58" s="38">
        <f t="shared" si="0"/>
        <v>49</v>
      </c>
      <c r="B58" s="39" t="s">
        <v>584</v>
      </c>
      <c r="C58" s="40" t="s">
        <v>585</v>
      </c>
      <c r="D58" s="39" t="s">
        <v>518</v>
      </c>
      <c r="E58" s="39" t="s">
        <v>282</v>
      </c>
      <c r="F58" s="39" t="s">
        <v>305</v>
      </c>
      <c r="G58" s="39" t="s">
        <v>305</v>
      </c>
      <c r="H58" s="190">
        <v>16</v>
      </c>
      <c r="I58" s="190">
        <v>37</v>
      </c>
      <c r="J58" s="191" t="s">
        <v>60</v>
      </c>
      <c r="K58" s="17">
        <f t="shared" si="1"/>
        <v>50</v>
      </c>
      <c r="L58" s="41">
        <v>8</v>
      </c>
      <c r="M58" s="41">
        <v>21</v>
      </c>
      <c r="N58" s="41">
        <v>21</v>
      </c>
      <c r="O58" s="179"/>
    </row>
    <row r="59" spans="1:15" x14ac:dyDescent="0.3">
      <c r="A59" s="38">
        <f t="shared" si="0"/>
        <v>50</v>
      </c>
      <c r="B59" s="39" t="s">
        <v>586</v>
      </c>
      <c r="C59" s="40" t="s">
        <v>587</v>
      </c>
      <c r="D59" s="39" t="s">
        <v>518</v>
      </c>
      <c r="E59" s="39" t="s">
        <v>305</v>
      </c>
      <c r="F59" s="39" t="s">
        <v>377</v>
      </c>
      <c r="G59" s="39" t="s">
        <v>305</v>
      </c>
      <c r="H59" s="190">
        <v>2</v>
      </c>
      <c r="I59" s="190">
        <v>14</v>
      </c>
      <c r="J59" s="191" t="s">
        <v>60</v>
      </c>
      <c r="K59" s="17">
        <f t="shared" si="1"/>
        <v>70</v>
      </c>
      <c r="L59" s="41">
        <v>16</v>
      </c>
      <c r="M59" s="41">
        <v>5</v>
      </c>
      <c r="N59" s="41">
        <v>49</v>
      </c>
      <c r="O59" s="179"/>
    </row>
    <row r="60" spans="1:15" x14ac:dyDescent="0.3">
      <c r="A60" s="38">
        <f t="shared" si="0"/>
        <v>51</v>
      </c>
      <c r="B60" s="39" t="s">
        <v>378</v>
      </c>
      <c r="C60" s="40" t="s">
        <v>588</v>
      </c>
      <c r="D60" s="39" t="s">
        <v>510</v>
      </c>
      <c r="E60" s="39" t="s">
        <v>305</v>
      </c>
      <c r="F60" s="39" t="s">
        <v>377</v>
      </c>
      <c r="G60" s="39" t="s">
        <v>305</v>
      </c>
      <c r="H60" s="190">
        <v>17</v>
      </c>
      <c r="I60" s="190">
        <v>12</v>
      </c>
      <c r="J60" s="191" t="s">
        <v>60</v>
      </c>
      <c r="K60" s="17">
        <f t="shared" si="1"/>
        <v>483</v>
      </c>
      <c r="L60" s="41">
        <v>92</v>
      </c>
      <c r="M60" s="41">
        <v>147</v>
      </c>
      <c r="N60" s="41">
        <v>244</v>
      </c>
      <c r="O60" s="179"/>
    </row>
    <row r="61" spans="1:15" x14ac:dyDescent="0.3">
      <c r="A61" s="38">
        <f t="shared" si="0"/>
        <v>52</v>
      </c>
      <c r="B61" s="39" t="s">
        <v>589</v>
      </c>
      <c r="C61" s="40" t="s">
        <v>590</v>
      </c>
      <c r="D61" s="39" t="s">
        <v>518</v>
      </c>
      <c r="E61" s="39" t="s">
        <v>305</v>
      </c>
      <c r="F61" s="39" t="s">
        <v>370</v>
      </c>
      <c r="G61" s="39" t="s">
        <v>305</v>
      </c>
      <c r="H61" s="190">
        <v>3</v>
      </c>
      <c r="I61" s="190">
        <v>8.3000000000000007</v>
      </c>
      <c r="J61" s="191" t="s">
        <v>60</v>
      </c>
      <c r="K61" s="17">
        <f t="shared" si="1"/>
        <v>107</v>
      </c>
      <c r="L61" s="41">
        <v>29</v>
      </c>
      <c r="M61" s="41">
        <v>74</v>
      </c>
      <c r="N61" s="41">
        <v>4</v>
      </c>
      <c r="O61" s="179"/>
    </row>
    <row r="62" spans="1:15" x14ac:dyDescent="0.3">
      <c r="A62" s="38">
        <f t="shared" si="0"/>
        <v>53</v>
      </c>
      <c r="B62" s="39" t="s">
        <v>591</v>
      </c>
      <c r="C62" s="40" t="s">
        <v>592</v>
      </c>
      <c r="D62" s="39" t="s">
        <v>518</v>
      </c>
      <c r="E62" s="39" t="s">
        <v>305</v>
      </c>
      <c r="F62" s="39" t="s">
        <v>352</v>
      </c>
      <c r="G62" s="39" t="s">
        <v>305</v>
      </c>
      <c r="H62" s="190">
        <v>2</v>
      </c>
      <c r="I62" s="190">
        <v>6.7</v>
      </c>
      <c r="J62" s="191" t="s">
        <v>60</v>
      </c>
      <c r="K62" s="17">
        <f t="shared" si="1"/>
        <v>177</v>
      </c>
      <c r="L62" s="41">
        <v>42</v>
      </c>
      <c r="M62" s="41">
        <v>87</v>
      </c>
      <c r="N62" s="41">
        <v>48</v>
      </c>
      <c r="O62" s="179"/>
    </row>
    <row r="63" spans="1:15" x14ac:dyDescent="0.3">
      <c r="A63" s="38">
        <f t="shared" si="0"/>
        <v>54</v>
      </c>
      <c r="B63" s="39" t="s">
        <v>593</v>
      </c>
      <c r="C63" s="40" t="s">
        <v>594</v>
      </c>
      <c r="D63" s="39" t="s">
        <v>518</v>
      </c>
      <c r="E63" s="39" t="s">
        <v>305</v>
      </c>
      <c r="F63" s="39" t="s">
        <v>326</v>
      </c>
      <c r="G63" s="39" t="s">
        <v>305</v>
      </c>
      <c r="H63" s="190">
        <v>4</v>
      </c>
      <c r="I63" s="190">
        <v>47</v>
      </c>
      <c r="J63" s="191" t="s">
        <v>60</v>
      </c>
      <c r="K63" s="17">
        <f t="shared" si="1"/>
        <v>122</v>
      </c>
      <c r="L63" s="41">
        <v>42</v>
      </c>
      <c r="M63" s="41">
        <v>50</v>
      </c>
      <c r="N63" s="41">
        <v>30</v>
      </c>
      <c r="O63" s="179"/>
    </row>
    <row r="64" spans="1:15" ht="26.4" x14ac:dyDescent="0.3">
      <c r="A64" s="38">
        <f t="shared" si="0"/>
        <v>55</v>
      </c>
      <c r="B64" s="39" t="s">
        <v>595</v>
      </c>
      <c r="C64" s="40" t="s">
        <v>596</v>
      </c>
      <c r="D64" s="39" t="s">
        <v>518</v>
      </c>
      <c r="E64" s="39" t="s">
        <v>305</v>
      </c>
      <c r="F64" s="39" t="s">
        <v>377</v>
      </c>
      <c r="G64" s="39" t="s">
        <v>305</v>
      </c>
      <c r="H64" s="190">
        <v>3</v>
      </c>
      <c r="I64" s="190">
        <v>9.8000000000000007</v>
      </c>
      <c r="J64" s="191" t="s">
        <v>60</v>
      </c>
      <c r="K64" s="17">
        <f t="shared" si="1"/>
        <v>36</v>
      </c>
      <c r="L64" s="41">
        <v>2</v>
      </c>
      <c r="M64" s="41">
        <v>6</v>
      </c>
      <c r="N64" s="41">
        <v>28</v>
      </c>
      <c r="O64" s="179"/>
    </row>
    <row r="65" spans="1:15" ht="26.4" x14ac:dyDescent="0.3">
      <c r="A65" s="38">
        <f t="shared" si="0"/>
        <v>56</v>
      </c>
      <c r="B65" s="39" t="s">
        <v>597</v>
      </c>
      <c r="C65" s="40" t="s">
        <v>598</v>
      </c>
      <c r="D65" s="39" t="s">
        <v>518</v>
      </c>
      <c r="E65" s="39" t="s">
        <v>305</v>
      </c>
      <c r="F65" s="39" t="s">
        <v>377</v>
      </c>
      <c r="G65" s="39" t="s">
        <v>305</v>
      </c>
      <c r="H65" s="190">
        <v>2</v>
      </c>
      <c r="I65" s="190">
        <v>8.8000000000000007</v>
      </c>
      <c r="J65" s="191" t="s">
        <v>60</v>
      </c>
      <c r="K65" s="17">
        <f t="shared" si="1"/>
        <v>40</v>
      </c>
      <c r="L65" s="41">
        <v>3</v>
      </c>
      <c r="M65" s="41">
        <v>7</v>
      </c>
      <c r="N65" s="41">
        <v>30</v>
      </c>
      <c r="O65" s="179"/>
    </row>
    <row r="66" spans="1:15" x14ac:dyDescent="0.3">
      <c r="A66" s="38">
        <f t="shared" si="0"/>
        <v>57</v>
      </c>
      <c r="B66" s="39" t="s">
        <v>599</v>
      </c>
      <c r="C66" s="40" t="s">
        <v>600</v>
      </c>
      <c r="D66" s="39" t="s">
        <v>518</v>
      </c>
      <c r="E66" s="39" t="s">
        <v>305</v>
      </c>
      <c r="F66" s="39" t="s">
        <v>377</v>
      </c>
      <c r="G66" s="39" t="s">
        <v>305</v>
      </c>
      <c r="H66" s="190">
        <v>3</v>
      </c>
      <c r="I66" s="190">
        <v>42</v>
      </c>
      <c r="J66" s="191" t="s">
        <v>60</v>
      </c>
      <c r="K66" s="17">
        <f t="shared" si="1"/>
        <v>141</v>
      </c>
      <c r="L66" s="41">
        <v>11</v>
      </c>
      <c r="M66" s="41">
        <v>32</v>
      </c>
      <c r="N66" s="41">
        <v>98</v>
      </c>
      <c r="O66" s="179"/>
    </row>
    <row r="67" spans="1:15" x14ac:dyDescent="0.3">
      <c r="A67" s="38">
        <f t="shared" si="0"/>
        <v>58</v>
      </c>
      <c r="B67" s="39" t="s">
        <v>287</v>
      </c>
      <c r="C67" s="40" t="s">
        <v>601</v>
      </c>
      <c r="D67" s="39" t="s">
        <v>518</v>
      </c>
      <c r="E67" s="39" t="s">
        <v>286</v>
      </c>
      <c r="F67" s="39" t="s">
        <v>305</v>
      </c>
      <c r="G67" s="39" t="s">
        <v>305</v>
      </c>
      <c r="H67" s="190">
        <v>1</v>
      </c>
      <c r="I67" s="190">
        <v>33</v>
      </c>
      <c r="J67" s="191" t="s">
        <v>571</v>
      </c>
      <c r="K67" s="17">
        <f t="shared" si="1"/>
        <v>439</v>
      </c>
      <c r="L67" s="41">
        <v>112</v>
      </c>
      <c r="M67" s="41">
        <v>178</v>
      </c>
      <c r="N67" s="41">
        <v>149</v>
      </c>
      <c r="O67" s="179"/>
    </row>
    <row r="68" spans="1:15" x14ac:dyDescent="0.3">
      <c r="A68" s="38">
        <f t="shared" si="0"/>
        <v>59</v>
      </c>
      <c r="B68" s="39" t="s">
        <v>602</v>
      </c>
      <c r="C68" s="40" t="s">
        <v>603</v>
      </c>
      <c r="D68" s="39" t="s">
        <v>518</v>
      </c>
      <c r="E68" s="39" t="s">
        <v>305</v>
      </c>
      <c r="F68" s="39" t="s">
        <v>307</v>
      </c>
      <c r="G68" s="39" t="s">
        <v>305</v>
      </c>
      <c r="H68" s="190">
        <v>2</v>
      </c>
      <c r="I68" s="190">
        <v>31</v>
      </c>
      <c r="J68" s="191" t="s">
        <v>60</v>
      </c>
      <c r="K68" s="17">
        <f t="shared" si="1"/>
        <v>32</v>
      </c>
      <c r="L68" s="41">
        <v>5</v>
      </c>
      <c r="M68" s="41">
        <v>11</v>
      </c>
      <c r="N68" s="41">
        <v>16</v>
      </c>
      <c r="O68" s="179"/>
    </row>
    <row r="69" spans="1:15" x14ac:dyDescent="0.3">
      <c r="A69" s="38">
        <f t="shared" si="0"/>
        <v>60</v>
      </c>
      <c r="B69" s="39" t="s">
        <v>316</v>
      </c>
      <c r="C69" s="40" t="s">
        <v>604</v>
      </c>
      <c r="D69" s="39" t="s">
        <v>510</v>
      </c>
      <c r="E69" s="39" t="s">
        <v>305</v>
      </c>
      <c r="F69" s="39" t="s">
        <v>315</v>
      </c>
      <c r="G69" s="39" t="s">
        <v>305</v>
      </c>
      <c r="H69" s="190">
        <v>12</v>
      </c>
      <c r="I69" s="190">
        <v>9.6999999999999993</v>
      </c>
      <c r="J69" s="191" t="s">
        <v>60</v>
      </c>
      <c r="K69" s="17">
        <f t="shared" si="1"/>
        <v>478</v>
      </c>
      <c r="L69" s="41">
        <v>133</v>
      </c>
      <c r="M69" s="41">
        <v>242</v>
      </c>
      <c r="N69" s="41">
        <v>103</v>
      </c>
      <c r="O69" s="179"/>
    </row>
    <row r="70" spans="1:15" ht="26.4" x14ac:dyDescent="0.3">
      <c r="A70" s="38">
        <f t="shared" si="0"/>
        <v>61</v>
      </c>
      <c r="B70" s="39" t="s">
        <v>605</v>
      </c>
      <c r="C70" s="40" t="s">
        <v>606</v>
      </c>
      <c r="D70" s="39" t="s">
        <v>518</v>
      </c>
      <c r="E70" s="39" t="s">
        <v>274</v>
      </c>
      <c r="F70" s="39" t="s">
        <v>305</v>
      </c>
      <c r="G70" s="39" t="s">
        <v>305</v>
      </c>
      <c r="H70" s="190">
        <v>3</v>
      </c>
      <c r="I70" s="190">
        <v>2.9</v>
      </c>
      <c r="J70" s="191" t="s">
        <v>60</v>
      </c>
      <c r="K70" s="17">
        <f t="shared" si="1"/>
        <v>277</v>
      </c>
      <c r="L70" s="41">
        <v>65</v>
      </c>
      <c r="M70" s="41">
        <v>128</v>
      </c>
      <c r="N70" s="41">
        <v>84</v>
      </c>
      <c r="O70" s="179"/>
    </row>
    <row r="71" spans="1:15" ht="26.4" x14ac:dyDescent="0.3">
      <c r="A71" s="38">
        <f t="shared" si="0"/>
        <v>62</v>
      </c>
      <c r="B71" s="39" t="s">
        <v>403</v>
      </c>
      <c r="C71" s="40" t="s">
        <v>607</v>
      </c>
      <c r="D71" s="39" t="s">
        <v>510</v>
      </c>
      <c r="E71" s="39" t="s">
        <v>274</v>
      </c>
      <c r="F71" s="39" t="s">
        <v>402</v>
      </c>
      <c r="G71" s="39" t="s">
        <v>305</v>
      </c>
      <c r="H71" s="190">
        <v>13</v>
      </c>
      <c r="I71" s="190">
        <v>10</v>
      </c>
      <c r="J71" s="191" t="s">
        <v>60</v>
      </c>
      <c r="K71" s="17">
        <f t="shared" si="1"/>
        <v>303</v>
      </c>
      <c r="L71" s="41">
        <v>89</v>
      </c>
      <c r="M71" s="41">
        <v>95</v>
      </c>
      <c r="N71" s="41">
        <v>119</v>
      </c>
      <c r="O71" s="179"/>
    </row>
    <row r="72" spans="1:15" ht="26.4" x14ac:dyDescent="0.3">
      <c r="A72" s="38">
        <f t="shared" si="0"/>
        <v>63</v>
      </c>
      <c r="B72" s="39" t="s">
        <v>275</v>
      </c>
      <c r="C72" s="40" t="s">
        <v>608</v>
      </c>
      <c r="D72" s="39" t="s">
        <v>518</v>
      </c>
      <c r="E72" s="39" t="s">
        <v>274</v>
      </c>
      <c r="F72" s="39" t="s">
        <v>305</v>
      </c>
      <c r="G72" s="39" t="s">
        <v>305</v>
      </c>
      <c r="H72" s="190">
        <v>5</v>
      </c>
      <c r="I72" s="190">
        <v>1</v>
      </c>
      <c r="J72" s="191" t="s">
        <v>60</v>
      </c>
      <c r="K72" s="17">
        <f t="shared" si="1"/>
        <v>1262</v>
      </c>
      <c r="L72" s="41">
        <v>298</v>
      </c>
      <c r="M72" s="41">
        <v>492</v>
      </c>
      <c r="N72" s="41">
        <v>472</v>
      </c>
      <c r="O72" s="179"/>
    </row>
    <row r="73" spans="1:15" x14ac:dyDescent="0.3">
      <c r="A73" s="38">
        <f t="shared" si="0"/>
        <v>64</v>
      </c>
      <c r="B73" s="39" t="s">
        <v>385</v>
      </c>
      <c r="C73" s="40" t="s">
        <v>609</v>
      </c>
      <c r="D73" s="39" t="s">
        <v>510</v>
      </c>
      <c r="E73" s="39" t="s">
        <v>305</v>
      </c>
      <c r="F73" s="39" t="s">
        <v>384</v>
      </c>
      <c r="G73" s="39" t="s">
        <v>305</v>
      </c>
      <c r="H73" s="190">
        <v>6</v>
      </c>
      <c r="I73" s="190">
        <v>5.5</v>
      </c>
      <c r="J73" s="191" t="s">
        <v>60</v>
      </c>
      <c r="K73" s="17">
        <f t="shared" si="1"/>
        <v>1173</v>
      </c>
      <c r="L73" s="41">
        <v>235</v>
      </c>
      <c r="M73" s="41">
        <v>728</v>
      </c>
      <c r="N73" s="41">
        <v>210</v>
      </c>
      <c r="O73" s="179"/>
    </row>
    <row r="74" spans="1:15" x14ac:dyDescent="0.3">
      <c r="A74" s="38">
        <f t="shared" si="0"/>
        <v>65</v>
      </c>
      <c r="B74" s="39" t="s">
        <v>610</v>
      </c>
      <c r="C74" s="40" t="s">
        <v>611</v>
      </c>
      <c r="D74" s="39" t="s">
        <v>518</v>
      </c>
      <c r="E74" s="39" t="s">
        <v>305</v>
      </c>
      <c r="F74" s="39" t="s">
        <v>338</v>
      </c>
      <c r="G74" s="39" t="s">
        <v>305</v>
      </c>
      <c r="H74" s="190">
        <v>3</v>
      </c>
      <c r="I74" s="190">
        <v>18</v>
      </c>
      <c r="J74" s="191" t="s">
        <v>60</v>
      </c>
      <c r="K74" s="17">
        <f t="shared" si="1"/>
        <v>91</v>
      </c>
      <c r="L74" s="41">
        <v>13</v>
      </c>
      <c r="M74" s="41">
        <v>50</v>
      </c>
      <c r="N74" s="41">
        <v>28</v>
      </c>
      <c r="O74" s="179"/>
    </row>
    <row r="75" spans="1:15" x14ac:dyDescent="0.3">
      <c r="A75" s="38">
        <f t="shared" si="0"/>
        <v>66</v>
      </c>
      <c r="B75" s="39" t="s">
        <v>320</v>
      </c>
      <c r="C75" s="40" t="s">
        <v>612</v>
      </c>
      <c r="D75" s="39" t="s">
        <v>510</v>
      </c>
      <c r="E75" s="39" t="s">
        <v>305</v>
      </c>
      <c r="F75" s="39" t="s">
        <v>319</v>
      </c>
      <c r="G75" s="39" t="s">
        <v>305</v>
      </c>
      <c r="H75" s="190">
        <v>19</v>
      </c>
      <c r="I75" s="190">
        <v>18</v>
      </c>
      <c r="J75" s="191" t="s">
        <v>60</v>
      </c>
      <c r="K75" s="17">
        <f t="shared" si="1"/>
        <v>589</v>
      </c>
      <c r="L75" s="41">
        <v>145</v>
      </c>
      <c r="M75" s="41">
        <v>304</v>
      </c>
      <c r="N75" s="41">
        <v>140</v>
      </c>
      <c r="O75" s="179"/>
    </row>
    <row r="76" spans="1:15" ht="26.4" x14ac:dyDescent="0.3">
      <c r="A76" s="38">
        <f t="shared" ref="A76:A99" si="2">A75+1</f>
        <v>67</v>
      </c>
      <c r="B76" s="39" t="s">
        <v>395</v>
      </c>
      <c r="C76" s="40" t="s">
        <v>613</v>
      </c>
      <c r="D76" s="39" t="s">
        <v>510</v>
      </c>
      <c r="E76" s="39" t="s">
        <v>274</v>
      </c>
      <c r="F76" s="39" t="s">
        <v>394</v>
      </c>
      <c r="G76" s="39" t="s">
        <v>305</v>
      </c>
      <c r="H76" s="190">
        <v>25</v>
      </c>
      <c r="I76" s="190">
        <v>26</v>
      </c>
      <c r="J76" s="191" t="s">
        <v>60</v>
      </c>
      <c r="K76" s="17">
        <f t="shared" ref="K76:K99" si="3">L76+M76+N76</f>
        <v>207</v>
      </c>
      <c r="L76" s="41">
        <v>33</v>
      </c>
      <c r="M76" s="41">
        <v>87</v>
      </c>
      <c r="N76" s="41">
        <v>87</v>
      </c>
      <c r="O76" s="179"/>
    </row>
    <row r="77" spans="1:15" x14ac:dyDescent="0.3">
      <c r="A77" s="38">
        <f t="shared" si="2"/>
        <v>68</v>
      </c>
      <c r="B77" s="39" t="s">
        <v>410</v>
      </c>
      <c r="C77" s="40" t="s">
        <v>614</v>
      </c>
      <c r="D77" s="39" t="s">
        <v>510</v>
      </c>
      <c r="E77" s="39" t="s">
        <v>278</v>
      </c>
      <c r="F77" s="39" t="s">
        <v>409</v>
      </c>
      <c r="G77" s="39" t="s">
        <v>305</v>
      </c>
      <c r="H77" s="190">
        <v>40</v>
      </c>
      <c r="I77" s="190">
        <v>37</v>
      </c>
      <c r="J77" s="191" t="s">
        <v>60</v>
      </c>
      <c r="K77" s="17">
        <f t="shared" si="3"/>
        <v>339</v>
      </c>
      <c r="L77" s="41">
        <v>76</v>
      </c>
      <c r="M77" s="41">
        <v>126</v>
      </c>
      <c r="N77" s="41">
        <v>137</v>
      </c>
      <c r="O77" s="179"/>
    </row>
    <row r="78" spans="1:15" x14ac:dyDescent="0.3">
      <c r="A78" s="38">
        <f t="shared" si="2"/>
        <v>69</v>
      </c>
      <c r="B78" s="39" t="s">
        <v>417</v>
      </c>
      <c r="C78" s="40" t="s">
        <v>615</v>
      </c>
      <c r="D78" s="39" t="s">
        <v>510</v>
      </c>
      <c r="E78" s="39" t="s">
        <v>278</v>
      </c>
      <c r="F78" s="39" t="s">
        <v>416</v>
      </c>
      <c r="G78" s="39" t="s">
        <v>305</v>
      </c>
      <c r="H78" s="190">
        <v>20</v>
      </c>
      <c r="I78" s="190">
        <v>14</v>
      </c>
      <c r="J78" s="191" t="s">
        <v>60</v>
      </c>
      <c r="K78" s="17">
        <f t="shared" si="3"/>
        <v>966</v>
      </c>
      <c r="L78" s="41">
        <v>229</v>
      </c>
      <c r="M78" s="41">
        <v>484</v>
      </c>
      <c r="N78" s="41">
        <v>253</v>
      </c>
      <c r="O78" s="179"/>
    </row>
    <row r="79" spans="1:15" ht="26.4" x14ac:dyDescent="0.3">
      <c r="A79" s="38">
        <f t="shared" si="2"/>
        <v>70</v>
      </c>
      <c r="B79" s="39" t="s">
        <v>392</v>
      </c>
      <c r="C79" s="40" t="s">
        <v>616</v>
      </c>
      <c r="D79" s="39" t="s">
        <v>510</v>
      </c>
      <c r="E79" s="39" t="s">
        <v>274</v>
      </c>
      <c r="F79" s="39" t="s">
        <v>391</v>
      </c>
      <c r="G79" s="39" t="s">
        <v>305</v>
      </c>
      <c r="H79" s="190">
        <v>5</v>
      </c>
      <c r="I79" s="190">
        <v>6</v>
      </c>
      <c r="J79" s="191" t="s">
        <v>60</v>
      </c>
      <c r="K79" s="17">
        <f t="shared" si="3"/>
        <v>402</v>
      </c>
      <c r="L79" s="41">
        <v>109</v>
      </c>
      <c r="M79" s="41">
        <v>182</v>
      </c>
      <c r="N79" s="41">
        <v>111</v>
      </c>
      <c r="O79" s="179"/>
    </row>
    <row r="80" spans="1:15" x14ac:dyDescent="0.3">
      <c r="A80" s="38">
        <f t="shared" si="2"/>
        <v>71</v>
      </c>
      <c r="B80" s="39" t="s">
        <v>339</v>
      </c>
      <c r="C80" s="40" t="s">
        <v>617</v>
      </c>
      <c r="D80" s="39" t="s">
        <v>510</v>
      </c>
      <c r="E80" s="39" t="s">
        <v>305</v>
      </c>
      <c r="F80" s="39" t="s">
        <v>338</v>
      </c>
      <c r="G80" s="39" t="s">
        <v>305</v>
      </c>
      <c r="H80" s="190">
        <v>20</v>
      </c>
      <c r="I80" s="190">
        <v>16</v>
      </c>
      <c r="J80" s="191" t="s">
        <v>60</v>
      </c>
      <c r="K80" s="17">
        <f t="shared" si="3"/>
        <v>345</v>
      </c>
      <c r="L80" s="41">
        <v>79</v>
      </c>
      <c r="M80" s="41">
        <v>138</v>
      </c>
      <c r="N80" s="41">
        <v>128</v>
      </c>
      <c r="O80" s="179"/>
    </row>
    <row r="81" spans="1:15" ht="26.4" x14ac:dyDescent="0.3">
      <c r="A81" s="38">
        <f t="shared" si="2"/>
        <v>72</v>
      </c>
      <c r="B81" s="39" t="s">
        <v>618</v>
      </c>
      <c r="C81" s="40" t="s">
        <v>619</v>
      </c>
      <c r="D81" s="39" t="s">
        <v>510</v>
      </c>
      <c r="E81" s="39" t="s">
        <v>274</v>
      </c>
      <c r="F81" s="39" t="s">
        <v>305</v>
      </c>
      <c r="G81" s="39" t="s">
        <v>305</v>
      </c>
      <c r="H81" s="190">
        <v>55</v>
      </c>
      <c r="I81" s="190">
        <v>2.5</v>
      </c>
      <c r="J81" s="191" t="s">
        <v>60</v>
      </c>
      <c r="K81" s="17">
        <f t="shared" si="3"/>
        <v>305</v>
      </c>
      <c r="L81" s="41">
        <v>94</v>
      </c>
      <c r="M81" s="41">
        <v>106</v>
      </c>
      <c r="N81" s="41">
        <v>105</v>
      </c>
      <c r="O81" s="179"/>
    </row>
    <row r="82" spans="1:15" x14ac:dyDescent="0.3">
      <c r="A82" s="38">
        <f t="shared" si="2"/>
        <v>73</v>
      </c>
      <c r="B82" s="39" t="s">
        <v>421</v>
      </c>
      <c r="C82" s="40" t="s">
        <v>620</v>
      </c>
      <c r="D82" s="39" t="s">
        <v>510</v>
      </c>
      <c r="E82" s="39" t="s">
        <v>278</v>
      </c>
      <c r="F82" s="39" t="s">
        <v>420</v>
      </c>
      <c r="G82" s="39" t="s">
        <v>305</v>
      </c>
      <c r="H82" s="190">
        <v>30</v>
      </c>
      <c r="I82" s="190">
        <v>22</v>
      </c>
      <c r="J82" s="191" t="s">
        <v>60</v>
      </c>
      <c r="K82" s="17">
        <f t="shared" si="3"/>
        <v>706</v>
      </c>
      <c r="L82" s="41">
        <v>197</v>
      </c>
      <c r="M82" s="41">
        <v>316</v>
      </c>
      <c r="N82" s="41">
        <v>193</v>
      </c>
      <c r="O82" s="179"/>
    </row>
    <row r="83" spans="1:15" x14ac:dyDescent="0.3">
      <c r="A83" s="38">
        <f t="shared" si="2"/>
        <v>74</v>
      </c>
      <c r="B83" s="39" t="s">
        <v>279</v>
      </c>
      <c r="C83" s="40" t="s">
        <v>621</v>
      </c>
      <c r="D83" s="39" t="s">
        <v>510</v>
      </c>
      <c r="E83" s="39" t="s">
        <v>278</v>
      </c>
      <c r="F83" s="39" t="s">
        <v>305</v>
      </c>
      <c r="G83" s="39" t="s">
        <v>305</v>
      </c>
      <c r="H83" s="190">
        <v>40</v>
      </c>
      <c r="I83" s="190">
        <v>31</v>
      </c>
      <c r="J83" s="191" t="s">
        <v>60</v>
      </c>
      <c r="K83" s="17">
        <f t="shared" si="3"/>
        <v>520</v>
      </c>
      <c r="L83" s="41">
        <v>110</v>
      </c>
      <c r="M83" s="41">
        <v>199</v>
      </c>
      <c r="N83" s="41">
        <v>211</v>
      </c>
      <c r="O83" s="179"/>
    </row>
    <row r="84" spans="1:15" x14ac:dyDescent="0.3">
      <c r="A84" s="38">
        <f t="shared" si="2"/>
        <v>75</v>
      </c>
      <c r="B84" s="39" t="s">
        <v>291</v>
      </c>
      <c r="C84" s="40" t="s">
        <v>622</v>
      </c>
      <c r="D84" s="39" t="s">
        <v>510</v>
      </c>
      <c r="E84" s="39" t="s">
        <v>290</v>
      </c>
      <c r="F84" s="39" t="s">
        <v>305</v>
      </c>
      <c r="G84" s="39" t="s">
        <v>305</v>
      </c>
      <c r="H84" s="190">
        <v>32</v>
      </c>
      <c r="I84" s="190">
        <v>26</v>
      </c>
      <c r="J84" s="191" t="s">
        <v>60</v>
      </c>
      <c r="K84" s="17">
        <f t="shared" si="3"/>
        <v>792</v>
      </c>
      <c r="L84" s="41">
        <v>205</v>
      </c>
      <c r="M84" s="41">
        <v>356</v>
      </c>
      <c r="N84" s="41">
        <v>231</v>
      </c>
      <c r="O84" s="179"/>
    </row>
    <row r="85" spans="1:15" x14ac:dyDescent="0.3">
      <c r="A85" s="38">
        <f t="shared" si="2"/>
        <v>76</v>
      </c>
      <c r="B85" s="39" t="s">
        <v>327</v>
      </c>
      <c r="C85" s="40" t="s">
        <v>623</v>
      </c>
      <c r="D85" s="39" t="s">
        <v>510</v>
      </c>
      <c r="E85" s="39" t="s">
        <v>305</v>
      </c>
      <c r="F85" s="39" t="s">
        <v>326</v>
      </c>
      <c r="G85" s="39" t="s">
        <v>305</v>
      </c>
      <c r="H85" s="190">
        <v>38</v>
      </c>
      <c r="I85" s="190">
        <v>40</v>
      </c>
      <c r="J85" s="191" t="s">
        <v>60</v>
      </c>
      <c r="K85" s="17">
        <f t="shared" si="3"/>
        <v>420</v>
      </c>
      <c r="L85" s="41">
        <v>111</v>
      </c>
      <c r="M85" s="41">
        <v>222</v>
      </c>
      <c r="N85" s="41">
        <v>87</v>
      </c>
      <c r="O85" s="179"/>
    </row>
    <row r="86" spans="1:15" x14ac:dyDescent="0.3">
      <c r="A86" s="38">
        <f t="shared" si="2"/>
        <v>77</v>
      </c>
      <c r="B86" s="39" t="s">
        <v>443</v>
      </c>
      <c r="C86" s="40" t="s">
        <v>624</v>
      </c>
      <c r="D86" s="39" t="s">
        <v>510</v>
      </c>
      <c r="E86" s="39" t="s">
        <v>290</v>
      </c>
      <c r="F86" s="39" t="s">
        <v>442</v>
      </c>
      <c r="G86" s="39" t="s">
        <v>305</v>
      </c>
      <c r="H86" s="190">
        <v>8</v>
      </c>
      <c r="I86" s="190">
        <v>32</v>
      </c>
      <c r="J86" s="191" t="s">
        <v>60</v>
      </c>
      <c r="K86" s="17">
        <f t="shared" si="3"/>
        <v>760</v>
      </c>
      <c r="L86" s="41">
        <v>162</v>
      </c>
      <c r="M86" s="41">
        <v>306</v>
      </c>
      <c r="N86" s="41">
        <v>292</v>
      </c>
      <c r="O86" s="179"/>
    </row>
    <row r="87" spans="1:15" x14ac:dyDescent="0.3">
      <c r="A87" s="38">
        <f t="shared" si="2"/>
        <v>78</v>
      </c>
      <c r="B87" s="39" t="s">
        <v>424</v>
      </c>
      <c r="C87" s="40" t="s">
        <v>625</v>
      </c>
      <c r="D87" s="39" t="s">
        <v>510</v>
      </c>
      <c r="E87" s="39" t="s">
        <v>278</v>
      </c>
      <c r="F87" s="39" t="s">
        <v>423</v>
      </c>
      <c r="G87" s="39" t="s">
        <v>305</v>
      </c>
      <c r="H87" s="190">
        <v>35</v>
      </c>
      <c r="I87" s="190">
        <v>27</v>
      </c>
      <c r="J87" s="191" t="s">
        <v>60</v>
      </c>
      <c r="K87" s="17">
        <f t="shared" si="3"/>
        <v>522</v>
      </c>
      <c r="L87" s="41">
        <v>157</v>
      </c>
      <c r="M87" s="41">
        <v>222</v>
      </c>
      <c r="N87" s="41">
        <v>143</v>
      </c>
      <c r="O87" s="179"/>
    </row>
    <row r="88" spans="1:15" x14ac:dyDescent="0.3">
      <c r="A88" s="38">
        <f t="shared" si="2"/>
        <v>79</v>
      </c>
      <c r="B88" s="39" t="s">
        <v>446</v>
      </c>
      <c r="C88" s="40" t="s">
        <v>626</v>
      </c>
      <c r="D88" s="39" t="s">
        <v>510</v>
      </c>
      <c r="E88" s="39" t="s">
        <v>290</v>
      </c>
      <c r="F88" s="39" t="s">
        <v>445</v>
      </c>
      <c r="G88" s="39" t="s">
        <v>305</v>
      </c>
      <c r="H88" s="190">
        <v>15</v>
      </c>
      <c r="I88" s="190">
        <v>57</v>
      </c>
      <c r="J88" s="191" t="s">
        <v>64</v>
      </c>
      <c r="K88" s="17">
        <f t="shared" si="3"/>
        <v>70</v>
      </c>
      <c r="L88" s="41">
        <v>11</v>
      </c>
      <c r="M88" s="41">
        <v>22</v>
      </c>
      <c r="N88" s="41">
        <v>37</v>
      </c>
      <c r="O88" s="179"/>
    </row>
    <row r="89" spans="1:15" x14ac:dyDescent="0.3">
      <c r="A89" s="38">
        <f t="shared" si="2"/>
        <v>80</v>
      </c>
      <c r="B89" s="39" t="s">
        <v>374</v>
      </c>
      <c r="C89" s="40" t="s">
        <v>627</v>
      </c>
      <c r="D89" s="39" t="s">
        <v>510</v>
      </c>
      <c r="E89" s="39" t="s">
        <v>305</v>
      </c>
      <c r="F89" s="39" t="s">
        <v>373</v>
      </c>
      <c r="G89" s="39" t="s">
        <v>305</v>
      </c>
      <c r="H89" s="190">
        <v>11</v>
      </c>
      <c r="I89" s="190">
        <v>8</v>
      </c>
      <c r="J89" s="191" t="s">
        <v>60</v>
      </c>
      <c r="K89" s="17">
        <f t="shared" si="3"/>
        <v>623</v>
      </c>
      <c r="L89" s="41">
        <v>146</v>
      </c>
      <c r="M89" s="41">
        <v>349</v>
      </c>
      <c r="N89" s="41">
        <v>128</v>
      </c>
      <c r="O89" s="179"/>
    </row>
    <row r="90" spans="1:15" x14ac:dyDescent="0.3">
      <c r="A90" s="38">
        <f t="shared" si="2"/>
        <v>81</v>
      </c>
      <c r="B90" s="39" t="s">
        <v>628</v>
      </c>
      <c r="C90" s="40" t="s">
        <v>629</v>
      </c>
      <c r="D90" s="39" t="s">
        <v>510</v>
      </c>
      <c r="E90" s="39" t="s">
        <v>286</v>
      </c>
      <c r="F90" s="39" t="s">
        <v>305</v>
      </c>
      <c r="G90" s="39" t="s">
        <v>305</v>
      </c>
      <c r="H90" s="190">
        <v>18</v>
      </c>
      <c r="I90" s="190">
        <v>31</v>
      </c>
      <c r="J90" s="191" t="s">
        <v>60</v>
      </c>
      <c r="K90" s="17">
        <f t="shared" si="3"/>
        <v>157</v>
      </c>
      <c r="L90" s="41">
        <v>28</v>
      </c>
      <c r="M90" s="41">
        <v>68</v>
      </c>
      <c r="N90" s="41">
        <v>61</v>
      </c>
      <c r="O90" s="179"/>
    </row>
    <row r="91" spans="1:15" x14ac:dyDescent="0.3">
      <c r="A91" s="38">
        <f t="shared" si="2"/>
        <v>82</v>
      </c>
      <c r="B91" s="39" t="s">
        <v>283</v>
      </c>
      <c r="C91" s="40" t="s">
        <v>630</v>
      </c>
      <c r="D91" s="39" t="s">
        <v>510</v>
      </c>
      <c r="E91" s="39" t="s">
        <v>282</v>
      </c>
      <c r="F91" s="39" t="s">
        <v>305</v>
      </c>
      <c r="G91" s="39" t="s">
        <v>305</v>
      </c>
      <c r="H91" s="190">
        <v>12</v>
      </c>
      <c r="I91" s="190">
        <v>20</v>
      </c>
      <c r="J91" s="191" t="s">
        <v>60</v>
      </c>
      <c r="K91" s="17">
        <f t="shared" si="3"/>
        <v>980</v>
      </c>
      <c r="L91" s="41">
        <v>234</v>
      </c>
      <c r="M91" s="41">
        <v>441</v>
      </c>
      <c r="N91" s="41">
        <v>305</v>
      </c>
      <c r="O91" s="179"/>
    </row>
    <row r="92" spans="1:15" x14ac:dyDescent="0.3">
      <c r="A92" s="38">
        <f t="shared" si="2"/>
        <v>83</v>
      </c>
      <c r="B92" s="39" t="s">
        <v>323</v>
      </c>
      <c r="C92" s="40" t="s">
        <v>631</v>
      </c>
      <c r="D92" s="39" t="s">
        <v>510</v>
      </c>
      <c r="E92" s="39" t="s">
        <v>305</v>
      </c>
      <c r="F92" s="39" t="s">
        <v>322</v>
      </c>
      <c r="G92" s="39" t="s">
        <v>305</v>
      </c>
      <c r="H92" s="190">
        <v>29</v>
      </c>
      <c r="I92" s="190">
        <v>34</v>
      </c>
      <c r="J92" s="191" t="s">
        <v>60</v>
      </c>
      <c r="K92" s="17">
        <f t="shared" si="3"/>
        <v>596</v>
      </c>
      <c r="L92" s="41">
        <v>92</v>
      </c>
      <c r="M92" s="41">
        <v>377</v>
      </c>
      <c r="N92" s="41">
        <v>127</v>
      </c>
      <c r="O92" s="179"/>
    </row>
    <row r="93" spans="1:15" x14ac:dyDescent="0.3">
      <c r="A93" s="38">
        <f t="shared" si="2"/>
        <v>84</v>
      </c>
      <c r="B93" s="39" t="s">
        <v>302</v>
      </c>
      <c r="C93" s="40" t="s">
        <v>632</v>
      </c>
      <c r="D93" s="39" t="s">
        <v>510</v>
      </c>
      <c r="E93" s="39" t="s">
        <v>305</v>
      </c>
      <c r="F93" s="39" t="s">
        <v>301</v>
      </c>
      <c r="G93" s="39" t="s">
        <v>305</v>
      </c>
      <c r="H93" s="190">
        <v>25</v>
      </c>
      <c r="I93" s="190">
        <v>26</v>
      </c>
      <c r="J93" s="191" t="s">
        <v>60</v>
      </c>
      <c r="K93" s="17">
        <f t="shared" si="3"/>
        <v>587</v>
      </c>
      <c r="L93" s="41">
        <v>122</v>
      </c>
      <c r="M93" s="41">
        <v>306</v>
      </c>
      <c r="N93" s="41">
        <v>159</v>
      </c>
      <c r="O93" s="179"/>
    </row>
    <row r="94" spans="1:15" ht="26.4" x14ac:dyDescent="0.3">
      <c r="A94" s="38">
        <f t="shared" si="2"/>
        <v>85</v>
      </c>
      <c r="B94" s="39" t="s">
        <v>633</v>
      </c>
      <c r="C94" s="40" t="s">
        <v>634</v>
      </c>
      <c r="D94" s="39" t="s">
        <v>518</v>
      </c>
      <c r="E94" s="39" t="s">
        <v>274</v>
      </c>
      <c r="F94" s="39" t="s">
        <v>406</v>
      </c>
      <c r="G94" s="39" t="s">
        <v>305</v>
      </c>
      <c r="H94" s="190">
        <v>0.7</v>
      </c>
      <c r="I94" s="190">
        <v>27</v>
      </c>
      <c r="J94" s="191" t="s">
        <v>60</v>
      </c>
      <c r="K94" s="17">
        <f t="shared" si="3"/>
        <v>9</v>
      </c>
      <c r="L94" s="41">
        <v>0</v>
      </c>
      <c r="M94" s="41">
        <v>3</v>
      </c>
      <c r="N94" s="41">
        <v>6</v>
      </c>
      <c r="O94" s="179"/>
    </row>
    <row r="95" spans="1:15" x14ac:dyDescent="0.3">
      <c r="A95" s="38">
        <f t="shared" si="2"/>
        <v>86</v>
      </c>
      <c r="B95" s="39" t="s">
        <v>635</v>
      </c>
      <c r="C95" s="40" t="s">
        <v>636</v>
      </c>
      <c r="D95" s="39" t="s">
        <v>518</v>
      </c>
      <c r="E95" s="39" t="s">
        <v>282</v>
      </c>
      <c r="F95" s="39" t="s">
        <v>305</v>
      </c>
      <c r="G95" s="39" t="s">
        <v>305</v>
      </c>
      <c r="H95" s="190">
        <v>8</v>
      </c>
      <c r="I95" s="190">
        <v>29</v>
      </c>
      <c r="J95" s="191" t="s">
        <v>60</v>
      </c>
      <c r="K95" s="17">
        <f t="shared" si="3"/>
        <v>41</v>
      </c>
      <c r="L95" s="41">
        <v>4</v>
      </c>
      <c r="M95" s="41">
        <v>21</v>
      </c>
      <c r="N95" s="41">
        <v>16</v>
      </c>
      <c r="O95" s="179"/>
    </row>
    <row r="96" spans="1:15" x14ac:dyDescent="0.3">
      <c r="A96" s="38">
        <f t="shared" si="2"/>
        <v>87</v>
      </c>
      <c r="B96" s="39" t="s">
        <v>637</v>
      </c>
      <c r="C96" s="40" t="s">
        <v>638</v>
      </c>
      <c r="D96" s="39" t="s">
        <v>518</v>
      </c>
      <c r="E96" s="39" t="s">
        <v>305</v>
      </c>
      <c r="F96" s="39" t="s">
        <v>305</v>
      </c>
      <c r="G96" s="39" t="s">
        <v>305</v>
      </c>
      <c r="H96" s="190">
        <v>9</v>
      </c>
      <c r="I96" s="190">
        <v>7.7</v>
      </c>
      <c r="J96" s="191" t="s">
        <v>60</v>
      </c>
      <c r="K96" s="17">
        <f t="shared" si="3"/>
        <v>5237</v>
      </c>
      <c r="L96" s="41">
        <v>791</v>
      </c>
      <c r="M96" s="41">
        <v>3868</v>
      </c>
      <c r="N96" s="41">
        <v>578</v>
      </c>
      <c r="O96" s="179"/>
    </row>
    <row r="97" spans="1:15" ht="26.4" x14ac:dyDescent="0.3">
      <c r="A97" s="38">
        <f t="shared" si="2"/>
        <v>88</v>
      </c>
      <c r="B97" s="39" t="s">
        <v>398</v>
      </c>
      <c r="C97" s="40" t="s">
        <v>639</v>
      </c>
      <c r="D97" s="39" t="s">
        <v>510</v>
      </c>
      <c r="E97" s="39" t="s">
        <v>274</v>
      </c>
      <c r="F97" s="39" t="s">
        <v>397</v>
      </c>
      <c r="G97" s="39" t="s">
        <v>305</v>
      </c>
      <c r="H97" s="190">
        <v>24</v>
      </c>
      <c r="I97" s="190">
        <v>22</v>
      </c>
      <c r="J97" s="191" t="s">
        <v>60</v>
      </c>
      <c r="K97" s="17">
        <f t="shared" si="3"/>
        <v>930</v>
      </c>
      <c r="L97" s="41">
        <v>252</v>
      </c>
      <c r="M97" s="41">
        <v>400</v>
      </c>
      <c r="N97" s="41">
        <v>278</v>
      </c>
      <c r="O97" s="179"/>
    </row>
    <row r="98" spans="1:15" x14ac:dyDescent="0.3">
      <c r="A98" s="38">
        <f t="shared" si="2"/>
        <v>89</v>
      </c>
      <c r="B98" s="39" t="s">
        <v>350</v>
      </c>
      <c r="C98" s="40" t="s">
        <v>640</v>
      </c>
      <c r="D98" s="39" t="s">
        <v>510</v>
      </c>
      <c r="E98" s="39" t="s">
        <v>305</v>
      </c>
      <c r="F98" s="39" t="s">
        <v>349</v>
      </c>
      <c r="G98" s="39" t="s">
        <v>305</v>
      </c>
      <c r="H98" s="190">
        <v>22</v>
      </c>
      <c r="I98" s="190">
        <v>15</v>
      </c>
      <c r="J98" s="191" t="s">
        <v>60</v>
      </c>
      <c r="K98" s="17">
        <f t="shared" si="3"/>
        <v>367</v>
      </c>
      <c r="L98" s="41">
        <v>81</v>
      </c>
      <c r="M98" s="41">
        <v>134</v>
      </c>
      <c r="N98" s="41">
        <v>152</v>
      </c>
      <c r="O98" s="179"/>
    </row>
    <row r="99" spans="1:15" x14ac:dyDescent="0.3">
      <c r="A99" s="38">
        <f t="shared" si="2"/>
        <v>90</v>
      </c>
      <c r="B99" s="39" t="s">
        <v>427</v>
      </c>
      <c r="C99" s="40" t="s">
        <v>641</v>
      </c>
      <c r="D99" s="39" t="s">
        <v>510</v>
      </c>
      <c r="E99" s="39" t="s">
        <v>282</v>
      </c>
      <c r="F99" s="39" t="s">
        <v>426</v>
      </c>
      <c r="G99" s="39" t="s">
        <v>305</v>
      </c>
      <c r="H99" s="190">
        <v>8</v>
      </c>
      <c r="I99" s="190">
        <v>32</v>
      </c>
      <c r="J99" s="191" t="s">
        <v>60</v>
      </c>
      <c r="K99" s="17">
        <f t="shared" si="3"/>
        <v>366</v>
      </c>
      <c r="L99" s="41">
        <v>54</v>
      </c>
      <c r="M99" s="41">
        <v>165</v>
      </c>
      <c r="N99" s="41">
        <v>147</v>
      </c>
      <c r="O99" s="179"/>
    </row>
    <row r="100" spans="1:15" s="188" customFormat="1" ht="52.8" hidden="1" x14ac:dyDescent="0.3">
      <c r="A100" s="42"/>
      <c r="B100" s="40"/>
      <c r="C100" s="40"/>
      <c r="D100" s="39"/>
      <c r="E100" s="39" t="s">
        <v>152</v>
      </c>
      <c r="F100" s="39"/>
      <c r="G100" s="39"/>
      <c r="H100" s="43"/>
      <c r="I100" s="43"/>
      <c r="J100" s="44"/>
      <c r="K100" s="45"/>
      <c r="L100" s="46"/>
      <c r="M100" s="46"/>
      <c r="N100" s="46"/>
    </row>
    <row r="101" spans="1:15" s="198" customFormat="1" x14ac:dyDescent="0.3">
      <c r="A101" s="192"/>
      <c r="B101" s="193" t="s">
        <v>55</v>
      </c>
      <c r="C101" s="194"/>
      <c r="D101" s="193"/>
      <c r="E101" s="193"/>
      <c r="F101" s="193"/>
      <c r="G101" s="193"/>
      <c r="H101" s="195"/>
      <c r="I101" s="195"/>
      <c r="J101" s="196"/>
      <c r="K101" s="197">
        <f>SUM(K10:K100)</f>
        <v>92248</v>
      </c>
      <c r="L101" s="197">
        <f>SUM(L10:L100)</f>
        <v>18838</v>
      </c>
      <c r="M101" s="197">
        <f>SUM(M10:M100)</f>
        <v>52356</v>
      </c>
      <c r="N101" s="197">
        <f>SUM(N10:N100)</f>
        <v>21054</v>
      </c>
    </row>
    <row r="102" spans="1:15" ht="9.75" customHeight="1" x14ac:dyDescent="0.3">
      <c r="C102" s="199"/>
      <c r="D102" s="200"/>
      <c r="E102" s="200"/>
      <c r="F102" s="200"/>
      <c r="G102" s="200"/>
      <c r="H102" s="200"/>
      <c r="I102" s="200"/>
      <c r="J102" s="200"/>
    </row>
    <row r="103" spans="1:15" ht="14.4" x14ac:dyDescent="0.3">
      <c r="B103" s="200"/>
      <c r="K103" s="200"/>
    </row>
    <row r="104" spans="1:15" s="201" customFormat="1" hidden="1" x14ac:dyDescent="0.25">
      <c r="B104" s="201" t="s">
        <v>153</v>
      </c>
      <c r="D104" s="202"/>
      <c r="E104" s="202"/>
      <c r="F104" s="202"/>
      <c r="G104" s="202"/>
      <c r="H104" s="202"/>
      <c r="I104" s="202"/>
      <c r="J104" s="202"/>
      <c r="K104" s="201" t="s">
        <v>153</v>
      </c>
    </row>
    <row r="105" spans="1:15" s="187" customFormat="1" ht="23.25" customHeight="1" x14ac:dyDescent="0.3">
      <c r="B105" s="203"/>
      <c r="C105" s="88"/>
      <c r="K105" s="203"/>
      <c r="L105" s="174"/>
      <c r="M105" s="174"/>
    </row>
    <row r="106" spans="1:15" s="187" customFormat="1" ht="14.4" x14ac:dyDescent="0.3">
      <c r="C106" s="88"/>
      <c r="L106" s="204"/>
      <c r="M106" s="204"/>
      <c r="N106" s="184"/>
    </row>
    <row r="107" spans="1:15" s="187" customFormat="1" ht="9" customHeight="1" x14ac:dyDescent="0.3">
      <c r="C107" s="88"/>
    </row>
    <row r="108" spans="1:15" s="187" customFormat="1" ht="14.4" x14ac:dyDescent="0.3">
      <c r="B108" s="205"/>
      <c r="C108" s="88"/>
      <c r="K108" s="205"/>
    </row>
    <row r="109" spans="1:15" s="187" customFormat="1" ht="14.4" hidden="1" x14ac:dyDescent="0.3">
      <c r="C109" s="88"/>
      <c r="J109" s="206" t="s">
        <v>60</v>
      </c>
    </row>
    <row r="110" spans="1:15" s="187" customFormat="1" ht="14.4" hidden="1" x14ac:dyDescent="0.3">
      <c r="C110" s="88"/>
      <c r="J110" s="206" t="s">
        <v>61</v>
      </c>
    </row>
    <row r="111" spans="1:15" s="187" customFormat="1" ht="14.4" hidden="1" x14ac:dyDescent="0.3">
      <c r="C111" s="88"/>
      <c r="J111" s="206" t="s">
        <v>62</v>
      </c>
    </row>
    <row r="112" spans="1:15" s="187" customFormat="1" ht="14.4" hidden="1" x14ac:dyDescent="0.3">
      <c r="C112" s="88"/>
      <c r="J112" s="206" t="s">
        <v>63</v>
      </c>
    </row>
    <row r="113" spans="3:10" s="187" customFormat="1" ht="14.4" hidden="1" x14ac:dyDescent="0.3">
      <c r="C113" s="88"/>
      <c r="J113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99">
      <formula1>"место расположения,прикрепленный"</formula1>
    </dataValidation>
    <dataValidation type="list" allowBlank="1" showInputMessage="1" sqref="J10:J101">
      <formula1>$J$109:$J$113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5" sqref="A5:A6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794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793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/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/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/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794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793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27.6" x14ac:dyDescent="0.3">
      <c r="A9" s="227">
        <f>1</f>
        <v>1</v>
      </c>
      <c r="B9" s="228" t="s">
        <v>555</v>
      </c>
      <c r="C9" s="228" t="s">
        <v>642</v>
      </c>
      <c r="D9" s="228" t="s">
        <v>325</v>
      </c>
      <c r="E9" s="228" t="s">
        <v>282</v>
      </c>
      <c r="F9" s="228" t="s">
        <v>305</v>
      </c>
      <c r="G9" s="229">
        <v>0</v>
      </c>
      <c r="H9" s="229">
        <v>0</v>
      </c>
      <c r="I9" s="229">
        <v>0</v>
      </c>
      <c r="J9" s="228" t="s">
        <v>643</v>
      </c>
      <c r="K9" s="230" t="s">
        <v>644</v>
      </c>
    </row>
    <row r="10" spans="1:11" s="124" customFormat="1" ht="13.8" x14ac:dyDescent="0.3">
      <c r="A10" s="227">
        <f>A9+1</f>
        <v>2</v>
      </c>
      <c r="B10" s="228"/>
      <c r="C10" s="228"/>
      <c r="D10" s="228"/>
      <c r="E10" s="228"/>
      <c r="F10" s="228"/>
      <c r="G10" s="229"/>
      <c r="H10" s="229"/>
      <c r="I10" s="229"/>
      <c r="J10" s="228"/>
      <c r="K10" s="230"/>
    </row>
    <row r="11" spans="1:11" s="124" customFormat="1" ht="13.8" x14ac:dyDescent="0.3">
      <c r="A11" s="227">
        <f>A10+1</f>
        <v>3</v>
      </c>
      <c r="B11" s="228"/>
      <c r="C11" s="228"/>
      <c r="D11" s="228"/>
      <c r="E11" s="228"/>
      <c r="F11" s="228"/>
      <c r="G11" s="229"/>
      <c r="H11" s="229"/>
      <c r="I11" s="229"/>
      <c r="J11" s="228"/>
      <c r="K11" s="230"/>
    </row>
    <row r="12" spans="1:11" s="124" customFormat="1" ht="13.8" x14ac:dyDescent="0.3">
      <c r="A12" s="227">
        <f t="shared" ref="A12:A18" si="0">A11+1</f>
        <v>4</v>
      </c>
      <c r="B12" s="228"/>
      <c r="C12" s="228"/>
      <c r="D12" s="228"/>
      <c r="E12" s="228"/>
      <c r="F12" s="228"/>
      <c r="G12" s="229"/>
      <c r="H12" s="229"/>
      <c r="I12" s="229"/>
      <c r="J12" s="228"/>
      <c r="K12" s="230"/>
    </row>
    <row r="13" spans="1:11" s="124" customFormat="1" ht="13.8" x14ac:dyDescent="0.3">
      <c r="A13" s="227">
        <f t="shared" si="0"/>
        <v>5</v>
      </c>
      <c r="B13" s="228"/>
      <c r="C13" s="228"/>
      <c r="D13" s="228"/>
      <c r="E13" s="228"/>
      <c r="F13" s="228"/>
      <c r="G13" s="229"/>
      <c r="H13" s="229"/>
      <c r="I13" s="229"/>
      <c r="J13" s="228"/>
      <c r="K13" s="230"/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0</v>
      </c>
      <c r="H20" s="229">
        <f>SUM(H9:H19)</f>
        <v>0</v>
      </c>
      <c r="I20" s="229">
        <f>SUM(I9:I19)</f>
        <v>0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7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26.4" x14ac:dyDescent="0.3">
      <c r="A7" s="153" t="s">
        <v>305</v>
      </c>
      <c r="B7" s="153" t="s">
        <v>334</v>
      </c>
      <c r="C7" s="153" t="s">
        <v>645</v>
      </c>
      <c r="D7" s="153" t="s">
        <v>646</v>
      </c>
      <c r="E7" s="153" t="s">
        <v>647</v>
      </c>
    </row>
    <row r="8" spans="1:5" s="123" customFormat="1" ht="26.4" x14ac:dyDescent="0.3">
      <c r="A8" s="153" t="s">
        <v>305</v>
      </c>
      <c r="B8" s="153" t="s">
        <v>439</v>
      </c>
      <c r="C8" s="153" t="s">
        <v>648</v>
      </c>
      <c r="D8" s="153" t="s">
        <v>649</v>
      </c>
      <c r="E8" s="153" t="s">
        <v>650</v>
      </c>
    </row>
    <row r="9" spans="1:5" s="123" customFormat="1" ht="26.4" x14ac:dyDescent="0.3">
      <c r="A9" s="153" t="s">
        <v>305</v>
      </c>
      <c r="B9" s="153" t="s">
        <v>358</v>
      </c>
      <c r="C9" s="153" t="s">
        <v>651</v>
      </c>
      <c r="D9" s="153" t="s">
        <v>646</v>
      </c>
      <c r="E9" s="153" t="s">
        <v>652</v>
      </c>
    </row>
    <row r="10" spans="1:5" s="123" customFormat="1" ht="39.6" x14ac:dyDescent="0.3">
      <c r="A10" s="153" t="s">
        <v>305</v>
      </c>
      <c r="B10" s="153" t="s">
        <v>319</v>
      </c>
      <c r="C10" s="153" t="s">
        <v>653</v>
      </c>
      <c r="D10" s="153" t="s">
        <v>654</v>
      </c>
      <c r="E10" s="153" t="s">
        <v>655</v>
      </c>
    </row>
    <row r="11" spans="1:5" s="123" customFormat="1" ht="13.2" x14ac:dyDescent="0.3">
      <c r="A11" s="153" t="s">
        <v>305</v>
      </c>
      <c r="B11" s="153" t="s">
        <v>319</v>
      </c>
      <c r="C11" s="153" t="s">
        <v>656</v>
      </c>
      <c r="D11" s="153" t="s">
        <v>657</v>
      </c>
      <c r="E11" s="153" t="s">
        <v>658</v>
      </c>
    </row>
    <row r="12" spans="1:5" s="123" customFormat="1" ht="26.4" x14ac:dyDescent="0.3">
      <c r="A12" s="153" t="s">
        <v>305</v>
      </c>
      <c r="B12" s="153" t="s">
        <v>432</v>
      </c>
      <c r="C12" s="153" t="s">
        <v>659</v>
      </c>
      <c r="D12" s="153" t="s">
        <v>646</v>
      </c>
      <c r="E12" s="153" t="s">
        <v>660</v>
      </c>
    </row>
    <row r="13" spans="1:5" s="123" customFormat="1" ht="26.4" x14ac:dyDescent="0.3">
      <c r="A13" s="153" t="s">
        <v>305</v>
      </c>
      <c r="B13" s="153" t="s">
        <v>394</v>
      </c>
      <c r="C13" s="153" t="s">
        <v>661</v>
      </c>
      <c r="D13" s="153" t="s">
        <v>649</v>
      </c>
      <c r="E13" s="153" t="s">
        <v>662</v>
      </c>
    </row>
    <row r="14" spans="1:5" s="123" customFormat="1" ht="13.2" x14ac:dyDescent="0.3">
      <c r="A14" s="153" t="s">
        <v>305</v>
      </c>
      <c r="B14" s="153" t="s">
        <v>394</v>
      </c>
      <c r="C14" s="153" t="s">
        <v>663</v>
      </c>
      <c r="D14" s="153" t="s">
        <v>657</v>
      </c>
      <c r="E14" s="153" t="s">
        <v>664</v>
      </c>
    </row>
    <row r="15" spans="1:5" s="123" customFormat="1" ht="26.4" x14ac:dyDescent="0.3">
      <c r="A15" s="153" t="s">
        <v>305</v>
      </c>
      <c r="B15" s="153" t="s">
        <v>367</v>
      </c>
      <c r="C15" s="153" t="s">
        <v>665</v>
      </c>
      <c r="D15" s="153" t="s">
        <v>646</v>
      </c>
      <c r="E15" s="153" t="s">
        <v>666</v>
      </c>
    </row>
    <row r="16" spans="1:5" s="123" customFormat="1" ht="26.4" x14ac:dyDescent="0.3">
      <c r="A16" s="153" t="s">
        <v>305</v>
      </c>
      <c r="B16" s="153" t="s">
        <v>370</v>
      </c>
      <c r="C16" s="153" t="s">
        <v>667</v>
      </c>
      <c r="D16" s="153" t="s">
        <v>646</v>
      </c>
      <c r="E16" s="153" t="s">
        <v>668</v>
      </c>
    </row>
    <row r="17" spans="1:5" s="123" customFormat="1" ht="26.4" x14ac:dyDescent="0.3">
      <c r="A17" s="153" t="s">
        <v>305</v>
      </c>
      <c r="B17" s="153" t="s">
        <v>413</v>
      </c>
      <c r="C17" s="153" t="s">
        <v>669</v>
      </c>
      <c r="D17" s="153" t="s">
        <v>646</v>
      </c>
      <c r="E17" s="153" t="s">
        <v>670</v>
      </c>
    </row>
    <row r="18" spans="1:5" s="123" customFormat="1" ht="26.4" x14ac:dyDescent="0.3">
      <c r="A18" s="153" t="s">
        <v>305</v>
      </c>
      <c r="B18" s="153" t="s">
        <v>409</v>
      </c>
      <c r="C18" s="153" t="s">
        <v>671</v>
      </c>
      <c r="D18" s="153" t="s">
        <v>649</v>
      </c>
      <c r="E18" s="153" t="s">
        <v>672</v>
      </c>
    </row>
    <row r="19" spans="1:5" s="123" customFormat="1" ht="26.4" x14ac:dyDescent="0.3">
      <c r="A19" s="153" t="s">
        <v>305</v>
      </c>
      <c r="B19" s="153" t="s">
        <v>416</v>
      </c>
      <c r="C19" s="153" t="s">
        <v>673</v>
      </c>
      <c r="D19" s="153" t="s">
        <v>646</v>
      </c>
      <c r="E19" s="153" t="s">
        <v>674</v>
      </c>
    </row>
    <row r="20" spans="1:5" s="123" customFormat="1" ht="13.2" x14ac:dyDescent="0.3">
      <c r="A20" s="153" t="s">
        <v>305</v>
      </c>
      <c r="B20" s="153" t="s">
        <v>416</v>
      </c>
      <c r="C20" s="153" t="s">
        <v>675</v>
      </c>
      <c r="D20" s="153" t="s">
        <v>676</v>
      </c>
      <c r="E20" s="153" t="s">
        <v>677</v>
      </c>
    </row>
    <row r="21" spans="1:5" s="123" customFormat="1" ht="26.4" x14ac:dyDescent="0.3">
      <c r="A21" s="153" t="s">
        <v>305</v>
      </c>
      <c r="B21" s="153" t="s">
        <v>429</v>
      </c>
      <c r="C21" s="153" t="s">
        <v>678</v>
      </c>
      <c r="D21" s="153" t="s">
        <v>646</v>
      </c>
      <c r="E21" s="153" t="s">
        <v>679</v>
      </c>
    </row>
    <row r="22" spans="1:5" s="123" customFormat="1" ht="26.4" x14ac:dyDescent="0.3">
      <c r="A22" s="153" t="s">
        <v>305</v>
      </c>
      <c r="B22" s="153" t="s">
        <v>391</v>
      </c>
      <c r="C22" s="153" t="s">
        <v>680</v>
      </c>
      <c r="D22" s="153" t="s">
        <v>649</v>
      </c>
      <c r="E22" s="153" t="s">
        <v>681</v>
      </c>
    </row>
    <row r="23" spans="1:5" s="123" customFormat="1" ht="26.4" x14ac:dyDescent="0.3">
      <c r="A23" s="153" t="s">
        <v>305</v>
      </c>
      <c r="B23" s="153" t="s">
        <v>338</v>
      </c>
      <c r="C23" s="153" t="s">
        <v>682</v>
      </c>
      <c r="D23" s="153" t="s">
        <v>646</v>
      </c>
      <c r="E23" s="153" t="s">
        <v>683</v>
      </c>
    </row>
    <row r="24" spans="1:5" s="123" customFormat="1" ht="13.2" x14ac:dyDescent="0.3">
      <c r="A24" s="153" t="s">
        <v>305</v>
      </c>
      <c r="B24" s="153" t="s">
        <v>338</v>
      </c>
      <c r="C24" s="153" t="s">
        <v>684</v>
      </c>
      <c r="D24" s="153" t="s">
        <v>676</v>
      </c>
      <c r="E24" s="153" t="s">
        <v>685</v>
      </c>
    </row>
    <row r="25" spans="1:5" s="123" customFormat="1" ht="26.4" x14ac:dyDescent="0.3">
      <c r="A25" s="153" t="s">
        <v>305</v>
      </c>
      <c r="B25" s="153" t="s">
        <v>361</v>
      </c>
      <c r="C25" s="153" t="s">
        <v>686</v>
      </c>
      <c r="D25" s="153" t="s">
        <v>646</v>
      </c>
      <c r="E25" s="153" t="s">
        <v>687</v>
      </c>
    </row>
    <row r="26" spans="1:5" s="123" customFormat="1" ht="26.4" x14ac:dyDescent="0.3">
      <c r="A26" s="153" t="s">
        <v>305</v>
      </c>
      <c r="B26" s="153" t="s">
        <v>363</v>
      </c>
      <c r="C26" s="153" t="s">
        <v>688</v>
      </c>
      <c r="D26" s="153" t="s">
        <v>646</v>
      </c>
      <c r="E26" s="153" t="s">
        <v>689</v>
      </c>
    </row>
    <row r="27" spans="1:5" s="123" customFormat="1" ht="13.2" x14ac:dyDescent="0.3">
      <c r="A27" s="153" t="s">
        <v>305</v>
      </c>
      <c r="B27" s="153" t="s">
        <v>363</v>
      </c>
      <c r="C27" s="153" t="s">
        <v>690</v>
      </c>
      <c r="D27" s="153" t="s">
        <v>657</v>
      </c>
      <c r="E27" s="153" t="s">
        <v>691</v>
      </c>
    </row>
    <row r="28" spans="1:5" s="123" customFormat="1" ht="26.4" x14ac:dyDescent="0.3">
      <c r="A28" s="153" t="s">
        <v>305</v>
      </c>
      <c r="B28" s="153" t="s">
        <v>420</v>
      </c>
      <c r="C28" s="153" t="s">
        <v>692</v>
      </c>
      <c r="D28" s="153" t="s">
        <v>649</v>
      </c>
      <c r="E28" s="153" t="s">
        <v>693</v>
      </c>
    </row>
    <row r="29" spans="1:5" s="123" customFormat="1" ht="13.2" x14ac:dyDescent="0.3">
      <c r="A29" s="153" t="s">
        <v>305</v>
      </c>
      <c r="B29" s="153" t="s">
        <v>420</v>
      </c>
      <c r="C29" s="153" t="s">
        <v>694</v>
      </c>
      <c r="D29" s="153" t="s">
        <v>695</v>
      </c>
      <c r="E29" s="153" t="s">
        <v>696</v>
      </c>
    </row>
    <row r="30" spans="1:5" s="123" customFormat="1" ht="26.4" x14ac:dyDescent="0.3">
      <c r="A30" s="153" t="s">
        <v>305</v>
      </c>
      <c r="B30" s="153" t="s">
        <v>311</v>
      </c>
      <c r="C30" s="153" t="s">
        <v>697</v>
      </c>
      <c r="D30" s="153" t="s">
        <v>646</v>
      </c>
      <c r="E30" s="153" t="s">
        <v>698</v>
      </c>
    </row>
    <row r="31" spans="1:5" s="123" customFormat="1" ht="26.4" x14ac:dyDescent="0.3">
      <c r="A31" s="153" t="s">
        <v>305</v>
      </c>
      <c r="B31" s="153" t="s">
        <v>388</v>
      </c>
      <c r="C31" s="153" t="s">
        <v>699</v>
      </c>
      <c r="D31" s="153" t="s">
        <v>646</v>
      </c>
      <c r="E31" s="153" t="s">
        <v>700</v>
      </c>
    </row>
    <row r="32" spans="1:5" s="123" customFormat="1" ht="26.4" x14ac:dyDescent="0.3">
      <c r="A32" s="153" t="s">
        <v>305</v>
      </c>
      <c r="B32" s="153" t="s">
        <v>315</v>
      </c>
      <c r="C32" s="153" t="s">
        <v>701</v>
      </c>
      <c r="D32" s="153" t="s">
        <v>646</v>
      </c>
      <c r="E32" s="153" t="s">
        <v>702</v>
      </c>
    </row>
    <row r="33" spans="1:5" s="123" customFormat="1" ht="26.4" x14ac:dyDescent="0.3">
      <c r="A33" s="153" t="s">
        <v>305</v>
      </c>
      <c r="B33" s="153" t="s">
        <v>447</v>
      </c>
      <c r="C33" s="153" t="s">
        <v>703</v>
      </c>
      <c r="D33" s="153" t="s">
        <v>646</v>
      </c>
      <c r="E33" s="153" t="s">
        <v>704</v>
      </c>
    </row>
    <row r="34" spans="1:5" s="123" customFormat="1" ht="26.4" x14ac:dyDescent="0.3">
      <c r="A34" s="153" t="s">
        <v>305</v>
      </c>
      <c r="B34" s="153" t="s">
        <v>307</v>
      </c>
      <c r="C34" s="153" t="s">
        <v>705</v>
      </c>
      <c r="D34" s="153" t="s">
        <v>646</v>
      </c>
      <c r="E34" s="153" t="s">
        <v>706</v>
      </c>
    </row>
    <row r="35" spans="1:5" s="123" customFormat="1" ht="26.4" x14ac:dyDescent="0.3">
      <c r="A35" s="153" t="s">
        <v>305</v>
      </c>
      <c r="B35" s="153" t="s">
        <v>355</v>
      </c>
      <c r="C35" s="153" t="s">
        <v>707</v>
      </c>
      <c r="D35" s="153" t="s">
        <v>646</v>
      </c>
      <c r="E35" s="153" t="s">
        <v>708</v>
      </c>
    </row>
    <row r="36" spans="1:5" s="123" customFormat="1" ht="26.4" x14ac:dyDescent="0.3">
      <c r="A36" s="153" t="s">
        <v>305</v>
      </c>
      <c r="B36" s="153" t="s">
        <v>352</v>
      </c>
      <c r="C36" s="153" t="s">
        <v>709</v>
      </c>
      <c r="D36" s="153" t="s">
        <v>646</v>
      </c>
      <c r="E36" s="153" t="s">
        <v>710</v>
      </c>
    </row>
    <row r="37" spans="1:5" s="123" customFormat="1" ht="13.2" x14ac:dyDescent="0.3">
      <c r="A37" s="153" t="s">
        <v>305</v>
      </c>
      <c r="B37" s="153" t="s">
        <v>352</v>
      </c>
      <c r="C37" s="153" t="s">
        <v>711</v>
      </c>
      <c r="D37" s="153" t="s">
        <v>676</v>
      </c>
      <c r="E37" s="153" t="s">
        <v>712</v>
      </c>
    </row>
    <row r="38" spans="1:5" s="123" customFormat="1" ht="39.6" x14ac:dyDescent="0.3">
      <c r="A38" s="153" t="s">
        <v>305</v>
      </c>
      <c r="B38" s="153" t="s">
        <v>406</v>
      </c>
      <c r="C38" s="153" t="s">
        <v>713</v>
      </c>
      <c r="D38" s="153" t="s">
        <v>654</v>
      </c>
      <c r="E38" s="153" t="s">
        <v>714</v>
      </c>
    </row>
    <row r="39" spans="1:5" s="123" customFormat="1" ht="26.4" x14ac:dyDescent="0.3">
      <c r="A39" s="153" t="s">
        <v>305</v>
      </c>
      <c r="B39" s="153" t="s">
        <v>326</v>
      </c>
      <c r="C39" s="153" t="s">
        <v>715</v>
      </c>
      <c r="D39" s="153" t="s">
        <v>646</v>
      </c>
      <c r="E39" s="153" t="s">
        <v>716</v>
      </c>
    </row>
    <row r="40" spans="1:5" s="123" customFormat="1" ht="13.2" x14ac:dyDescent="0.3">
      <c r="A40" s="153" t="s">
        <v>305</v>
      </c>
      <c r="B40" s="153" t="s">
        <v>326</v>
      </c>
      <c r="C40" s="153" t="s">
        <v>717</v>
      </c>
      <c r="D40" s="153" t="s">
        <v>676</v>
      </c>
      <c r="E40" s="153" t="s">
        <v>718</v>
      </c>
    </row>
    <row r="41" spans="1:5" s="123" customFormat="1" ht="26.4" x14ac:dyDescent="0.3">
      <c r="A41" s="153" t="s">
        <v>305</v>
      </c>
      <c r="B41" s="153" t="s">
        <v>342</v>
      </c>
      <c r="C41" s="153" t="s">
        <v>719</v>
      </c>
      <c r="D41" s="153" t="s">
        <v>646</v>
      </c>
      <c r="E41" s="153" t="s">
        <v>720</v>
      </c>
    </row>
    <row r="42" spans="1:5" s="123" customFormat="1" ht="26.4" x14ac:dyDescent="0.3">
      <c r="A42" s="153" t="s">
        <v>305</v>
      </c>
      <c r="B42" s="153" t="s">
        <v>402</v>
      </c>
      <c r="C42" s="153" t="s">
        <v>721</v>
      </c>
      <c r="D42" s="153" t="s">
        <v>722</v>
      </c>
      <c r="E42" s="153" t="s">
        <v>723</v>
      </c>
    </row>
    <row r="43" spans="1:5" s="123" customFormat="1" ht="26.4" x14ac:dyDescent="0.3">
      <c r="A43" s="153" t="s">
        <v>305</v>
      </c>
      <c r="B43" s="153" t="s">
        <v>442</v>
      </c>
      <c r="C43" s="153" t="s">
        <v>724</v>
      </c>
      <c r="D43" s="153" t="s">
        <v>646</v>
      </c>
      <c r="E43" s="153" t="s">
        <v>725</v>
      </c>
    </row>
    <row r="44" spans="1:5" s="123" customFormat="1" ht="13.2" x14ac:dyDescent="0.3">
      <c r="A44" s="153" t="s">
        <v>305</v>
      </c>
      <c r="B44" s="153" t="s">
        <v>442</v>
      </c>
      <c r="C44" s="153" t="s">
        <v>726</v>
      </c>
      <c r="D44" s="153" t="s">
        <v>676</v>
      </c>
      <c r="E44" s="153" t="s">
        <v>727</v>
      </c>
    </row>
    <row r="45" spans="1:5" s="123" customFormat="1" ht="13.2" x14ac:dyDescent="0.3">
      <c r="A45" s="153" t="s">
        <v>305</v>
      </c>
      <c r="B45" s="153" t="s">
        <v>442</v>
      </c>
      <c r="C45" s="153" t="s">
        <v>728</v>
      </c>
      <c r="D45" s="153" t="s">
        <v>695</v>
      </c>
      <c r="E45" s="153" t="s">
        <v>729</v>
      </c>
    </row>
    <row r="46" spans="1:5" s="123" customFormat="1" ht="26.4" x14ac:dyDescent="0.3">
      <c r="A46" s="153" t="s">
        <v>305</v>
      </c>
      <c r="B46" s="153" t="s">
        <v>423</v>
      </c>
      <c r="C46" s="153" t="s">
        <v>730</v>
      </c>
      <c r="D46" s="153" t="s">
        <v>646</v>
      </c>
      <c r="E46" s="153" t="s">
        <v>731</v>
      </c>
    </row>
    <row r="47" spans="1:5" s="123" customFormat="1" ht="13.2" x14ac:dyDescent="0.3">
      <c r="A47" s="153" t="s">
        <v>305</v>
      </c>
      <c r="B47" s="153" t="s">
        <v>423</v>
      </c>
      <c r="C47" s="153" t="s">
        <v>732</v>
      </c>
      <c r="D47" s="153" t="s">
        <v>676</v>
      </c>
      <c r="E47" s="153" t="s">
        <v>733</v>
      </c>
    </row>
    <row r="48" spans="1:5" s="123" customFormat="1" ht="26.4" x14ac:dyDescent="0.3">
      <c r="A48" s="153" t="s">
        <v>305</v>
      </c>
      <c r="B48" s="153" t="s">
        <v>445</v>
      </c>
      <c r="C48" s="153" t="s">
        <v>734</v>
      </c>
      <c r="D48" s="153" t="s">
        <v>646</v>
      </c>
      <c r="E48" s="153" t="s">
        <v>735</v>
      </c>
    </row>
    <row r="49" spans="1:5" s="123" customFormat="1" ht="26.4" x14ac:dyDescent="0.3">
      <c r="A49" s="153" t="s">
        <v>305</v>
      </c>
      <c r="B49" s="153" t="s">
        <v>399</v>
      </c>
      <c r="C49" s="153" t="s">
        <v>736</v>
      </c>
      <c r="D49" s="153" t="s">
        <v>646</v>
      </c>
      <c r="E49" s="153" t="s">
        <v>737</v>
      </c>
    </row>
    <row r="50" spans="1:5" s="123" customFormat="1" ht="26.4" x14ac:dyDescent="0.3">
      <c r="A50" s="153" t="s">
        <v>305</v>
      </c>
      <c r="B50" s="153" t="s">
        <v>399</v>
      </c>
      <c r="C50" s="153" t="s">
        <v>738</v>
      </c>
      <c r="D50" s="153" t="s">
        <v>646</v>
      </c>
      <c r="E50" s="153" t="s">
        <v>305</v>
      </c>
    </row>
    <row r="51" spans="1:5" s="123" customFormat="1" ht="26.4" x14ac:dyDescent="0.3">
      <c r="A51" s="153" t="s">
        <v>305</v>
      </c>
      <c r="B51" s="153" t="s">
        <v>381</v>
      </c>
      <c r="C51" s="153" t="s">
        <v>739</v>
      </c>
      <c r="D51" s="153" t="s">
        <v>646</v>
      </c>
      <c r="E51" s="153" t="s">
        <v>740</v>
      </c>
    </row>
    <row r="52" spans="1:5" s="123" customFormat="1" ht="26.4" x14ac:dyDescent="0.3">
      <c r="A52" s="153" t="s">
        <v>305</v>
      </c>
      <c r="B52" s="153" t="s">
        <v>373</v>
      </c>
      <c r="C52" s="153" t="s">
        <v>741</v>
      </c>
      <c r="D52" s="153" t="s">
        <v>646</v>
      </c>
      <c r="E52" s="153" t="s">
        <v>742</v>
      </c>
    </row>
    <row r="53" spans="1:5" s="123" customFormat="1" ht="26.4" x14ac:dyDescent="0.3">
      <c r="A53" s="153" t="s">
        <v>305</v>
      </c>
      <c r="B53" s="153" t="s">
        <v>345</v>
      </c>
      <c r="C53" s="153" t="s">
        <v>743</v>
      </c>
      <c r="D53" s="153" t="s">
        <v>646</v>
      </c>
      <c r="E53" s="153" t="s">
        <v>744</v>
      </c>
    </row>
    <row r="54" spans="1:5" s="123" customFormat="1" ht="26.4" x14ac:dyDescent="0.3">
      <c r="A54" s="153" t="s">
        <v>305</v>
      </c>
      <c r="B54" s="153" t="s">
        <v>322</v>
      </c>
      <c r="C54" s="153" t="s">
        <v>745</v>
      </c>
      <c r="D54" s="153" t="s">
        <v>646</v>
      </c>
      <c r="E54" s="153" t="s">
        <v>658</v>
      </c>
    </row>
    <row r="55" spans="1:5" s="123" customFormat="1" ht="13.2" x14ac:dyDescent="0.3">
      <c r="A55" s="153" t="s">
        <v>305</v>
      </c>
      <c r="B55" s="153" t="s">
        <v>322</v>
      </c>
      <c r="C55" s="153" t="s">
        <v>746</v>
      </c>
      <c r="D55" s="153" t="s">
        <v>747</v>
      </c>
      <c r="E55" s="153" t="s">
        <v>748</v>
      </c>
    </row>
    <row r="56" spans="1:5" s="123" customFormat="1" ht="13.2" x14ac:dyDescent="0.3">
      <c r="A56" s="153" t="s">
        <v>305</v>
      </c>
      <c r="B56" s="153" t="s">
        <v>301</v>
      </c>
      <c r="C56" s="153" t="s">
        <v>738</v>
      </c>
      <c r="D56" s="153" t="s">
        <v>749</v>
      </c>
      <c r="E56" s="153" t="s">
        <v>305</v>
      </c>
    </row>
    <row r="57" spans="1:5" s="123" customFormat="1" ht="13.2" x14ac:dyDescent="0.3">
      <c r="A57" s="153" t="s">
        <v>305</v>
      </c>
      <c r="B57" s="153" t="s">
        <v>301</v>
      </c>
      <c r="C57" s="153" t="s">
        <v>750</v>
      </c>
      <c r="D57" s="153" t="s">
        <v>657</v>
      </c>
      <c r="E57" s="153" t="s">
        <v>751</v>
      </c>
    </row>
    <row r="58" spans="1:5" s="123" customFormat="1" ht="26.4" x14ac:dyDescent="0.3">
      <c r="A58" s="153" t="s">
        <v>305</v>
      </c>
      <c r="B58" s="153" t="s">
        <v>435</v>
      </c>
      <c r="C58" s="153" t="s">
        <v>752</v>
      </c>
      <c r="D58" s="153" t="s">
        <v>646</v>
      </c>
      <c r="E58" s="153" t="s">
        <v>753</v>
      </c>
    </row>
    <row r="59" spans="1:5" s="123" customFormat="1" ht="13.2" x14ac:dyDescent="0.3">
      <c r="A59" s="153" t="s">
        <v>305</v>
      </c>
      <c r="B59" s="153" t="s">
        <v>377</v>
      </c>
      <c r="C59" s="153" t="s">
        <v>754</v>
      </c>
      <c r="D59" s="153" t="s">
        <v>657</v>
      </c>
      <c r="E59" s="153" t="s">
        <v>755</v>
      </c>
    </row>
    <row r="60" spans="1:5" s="123" customFormat="1" ht="26.4" x14ac:dyDescent="0.3">
      <c r="A60" s="153" t="s">
        <v>305</v>
      </c>
      <c r="B60" s="153" t="s">
        <v>377</v>
      </c>
      <c r="C60" s="153" t="s">
        <v>756</v>
      </c>
      <c r="D60" s="153" t="s">
        <v>646</v>
      </c>
      <c r="E60" s="153" t="s">
        <v>757</v>
      </c>
    </row>
    <row r="61" spans="1:5" s="123" customFormat="1" ht="26.4" x14ac:dyDescent="0.3">
      <c r="A61" s="153" t="s">
        <v>305</v>
      </c>
      <c r="B61" s="153" t="s">
        <v>397</v>
      </c>
      <c r="C61" s="153" t="s">
        <v>758</v>
      </c>
      <c r="D61" s="153" t="s">
        <v>646</v>
      </c>
      <c r="E61" s="153" t="s">
        <v>759</v>
      </c>
    </row>
    <row r="62" spans="1:5" s="123" customFormat="1" ht="13.2" x14ac:dyDescent="0.3">
      <c r="A62" s="153" t="s">
        <v>305</v>
      </c>
      <c r="B62" s="153" t="s">
        <v>397</v>
      </c>
      <c r="C62" s="153" t="s">
        <v>760</v>
      </c>
      <c r="D62" s="153" t="s">
        <v>695</v>
      </c>
      <c r="E62" s="153" t="s">
        <v>761</v>
      </c>
    </row>
    <row r="63" spans="1:5" s="123" customFormat="1" ht="13.2" x14ac:dyDescent="0.3">
      <c r="A63" s="153" t="s">
        <v>305</v>
      </c>
      <c r="B63" s="153" t="s">
        <v>397</v>
      </c>
      <c r="C63" s="153" t="s">
        <v>762</v>
      </c>
      <c r="D63" s="153" t="s">
        <v>763</v>
      </c>
      <c r="E63" s="153" t="s">
        <v>764</v>
      </c>
    </row>
    <row r="64" spans="1:5" s="123" customFormat="1" ht="26.4" x14ac:dyDescent="0.3">
      <c r="A64" s="153" t="s">
        <v>305</v>
      </c>
      <c r="B64" s="153" t="s">
        <v>384</v>
      </c>
      <c r="C64" s="153" t="s">
        <v>765</v>
      </c>
      <c r="D64" s="153" t="s">
        <v>646</v>
      </c>
      <c r="E64" s="153" t="s">
        <v>766</v>
      </c>
    </row>
    <row r="65" spans="1:5" s="123" customFormat="1" ht="13.2" x14ac:dyDescent="0.3">
      <c r="A65" s="153" t="s">
        <v>305</v>
      </c>
      <c r="B65" s="153" t="s">
        <v>384</v>
      </c>
      <c r="C65" s="153" t="s">
        <v>767</v>
      </c>
      <c r="D65" s="153" t="s">
        <v>676</v>
      </c>
      <c r="E65" s="153" t="s">
        <v>768</v>
      </c>
    </row>
    <row r="66" spans="1:5" s="123" customFormat="1" ht="26.4" x14ac:dyDescent="0.3">
      <c r="A66" s="153" t="s">
        <v>305</v>
      </c>
      <c r="B66" s="153" t="s">
        <v>349</v>
      </c>
      <c r="C66" s="153" t="s">
        <v>769</v>
      </c>
      <c r="D66" s="153" t="s">
        <v>646</v>
      </c>
      <c r="E66" s="153" t="s">
        <v>770</v>
      </c>
    </row>
    <row r="67" spans="1:5" s="123" customFormat="1" ht="13.2" x14ac:dyDescent="0.3">
      <c r="A67" s="153" t="s">
        <v>305</v>
      </c>
      <c r="B67" s="153" t="s">
        <v>426</v>
      </c>
      <c r="C67" s="153" t="s">
        <v>771</v>
      </c>
      <c r="D67" s="153" t="s">
        <v>695</v>
      </c>
      <c r="E67" s="153" t="s">
        <v>772</v>
      </c>
    </row>
    <row r="68" spans="1:5" s="123" customFormat="1" ht="13.2" x14ac:dyDescent="0.3">
      <c r="A68" s="153" t="s">
        <v>305</v>
      </c>
      <c r="B68" s="153" t="s">
        <v>450</v>
      </c>
      <c r="C68" s="153" t="s">
        <v>773</v>
      </c>
      <c r="D68" s="153" t="s">
        <v>774</v>
      </c>
      <c r="E68" s="153" t="s">
        <v>775</v>
      </c>
    </row>
    <row r="69" spans="1:5" s="123" customFormat="1" ht="13.2" x14ac:dyDescent="0.3">
      <c r="A69" s="153" t="s">
        <v>305</v>
      </c>
      <c r="B69" s="153" t="s">
        <v>319</v>
      </c>
      <c r="C69" s="153" t="s">
        <v>776</v>
      </c>
      <c r="D69" s="153" t="s">
        <v>777</v>
      </c>
      <c r="E69" s="153" t="s">
        <v>778</v>
      </c>
    </row>
    <row r="70" spans="1:5" s="123" customFormat="1" ht="13.2" x14ac:dyDescent="0.3">
      <c r="A70" s="153" t="s">
        <v>305</v>
      </c>
      <c r="B70" s="153" t="s">
        <v>319</v>
      </c>
      <c r="C70" s="153" t="s">
        <v>697</v>
      </c>
      <c r="D70" s="153" t="s">
        <v>779</v>
      </c>
      <c r="E70" s="153" t="s">
        <v>698</v>
      </c>
    </row>
    <row r="71" spans="1:5" s="123" customFormat="1" ht="13.2" x14ac:dyDescent="0.3">
      <c r="A71" s="153" t="s">
        <v>305</v>
      </c>
      <c r="B71" s="153" t="s">
        <v>391</v>
      </c>
      <c r="C71" s="153" t="s">
        <v>780</v>
      </c>
      <c r="D71" s="153" t="s">
        <v>779</v>
      </c>
      <c r="E71" s="153" t="s">
        <v>781</v>
      </c>
    </row>
    <row r="72" spans="1:5" s="123" customFormat="1" ht="26.4" x14ac:dyDescent="0.3">
      <c r="A72" s="153" t="s">
        <v>305</v>
      </c>
      <c r="B72" s="153" t="s">
        <v>338</v>
      </c>
      <c r="C72" s="153" t="s">
        <v>782</v>
      </c>
      <c r="D72" s="153" t="s">
        <v>646</v>
      </c>
      <c r="E72" s="153" t="s">
        <v>783</v>
      </c>
    </row>
    <row r="73" spans="1:5" s="123" customFormat="1" ht="13.2" x14ac:dyDescent="0.3">
      <c r="A73" s="153" t="s">
        <v>305</v>
      </c>
      <c r="B73" s="153" t="s">
        <v>363</v>
      </c>
      <c r="C73" s="153" t="s">
        <v>784</v>
      </c>
      <c r="D73" s="153" t="s">
        <v>779</v>
      </c>
      <c r="E73" s="153" t="s">
        <v>785</v>
      </c>
    </row>
    <row r="74" spans="1:5" s="123" customFormat="1" ht="26.4" x14ac:dyDescent="0.3">
      <c r="A74" s="153" t="s">
        <v>305</v>
      </c>
      <c r="B74" s="153" t="s">
        <v>342</v>
      </c>
      <c r="C74" s="153" t="s">
        <v>786</v>
      </c>
      <c r="D74" s="153" t="s">
        <v>646</v>
      </c>
      <c r="E74" s="153" t="s">
        <v>787</v>
      </c>
    </row>
    <row r="75" spans="1:5" s="123" customFormat="1" ht="13.2" x14ac:dyDescent="0.3">
      <c r="A75" s="153" t="s">
        <v>305</v>
      </c>
      <c r="B75" s="153" t="s">
        <v>423</v>
      </c>
      <c r="C75" s="153" t="s">
        <v>788</v>
      </c>
      <c r="D75" s="153" t="s">
        <v>789</v>
      </c>
      <c r="E75" s="153" t="s">
        <v>790</v>
      </c>
    </row>
    <row r="76" spans="1:5" s="123" customFormat="1" ht="26.4" x14ac:dyDescent="0.3">
      <c r="A76" s="153" t="s">
        <v>305</v>
      </c>
      <c r="B76" s="153" t="s">
        <v>426</v>
      </c>
      <c r="C76" s="153" t="s">
        <v>791</v>
      </c>
      <c r="D76" s="153" t="s">
        <v>646</v>
      </c>
      <c r="E76" s="153" t="s">
        <v>792</v>
      </c>
    </row>
    <row r="77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Ишим - ФАП.ВА.УБ.ВОП - 2020 г.</dc:title>
  <dc:creator>ob4</dc:creator>
  <cp:lastModifiedBy>OMO5</cp:lastModifiedBy>
  <dcterms:created xsi:type="dcterms:W3CDTF">2021-01-26T08:36:37Z</dcterms:created>
  <dcterms:modified xsi:type="dcterms:W3CDTF">2021-01-26T08:37:15Z</dcterms:modified>
</cp:coreProperties>
</file>