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БЕРДЮЖЬЕ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ФАПы'!$B$37</definedName>
    <definedName name="BP_3">'3. Населенные пункты'!$B$44</definedName>
    <definedName name="BP_6">'6. ВОП'!$B$21</definedName>
    <definedName name="BP_7">'7. Домовые хозяйства'!$B$22</definedName>
    <definedName name="BP_8">'8. Работники'!$A$29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ФАПы'!$A$32</definedName>
    <definedName name="EOT2_3">'3. Населенные пункты'!$A$40</definedName>
    <definedName name="EOT2_6">'6. ВОП'!$A$19</definedName>
    <definedName name="EOT2_7">'7. Домовые хозяйства'!$A$19</definedName>
    <definedName name="EOT2_8">'8. Работники'!$A$28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39" i="3" l="1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A30" i="2" s="1"/>
  <c r="A31" i="2" s="1"/>
  <c r="I20" i="5"/>
  <c r="H20" i="5"/>
  <c r="G20" i="5"/>
  <c r="A10" i="5"/>
  <c r="A11" i="5" s="1"/>
  <c r="A12" i="5" s="1"/>
  <c r="A13" i="5" s="1"/>
  <c r="A14" i="5" s="1"/>
  <c r="A15" i="5" s="1"/>
  <c r="A16" i="5" s="1"/>
  <c r="A17" i="5" s="1"/>
  <c r="A18" i="5" s="1"/>
  <c r="A9" i="5"/>
  <c r="A9" i="4"/>
  <c r="A10" i="4" s="1"/>
  <c r="A11" i="4" s="1"/>
  <c r="A12" i="4" s="1"/>
  <c r="A13" i="4" s="1"/>
  <c r="A14" i="4" s="1"/>
  <c r="A15" i="4" s="1"/>
  <c r="A16" i="4" s="1"/>
  <c r="A17" i="4" s="1"/>
  <c r="A18" i="4" s="1"/>
  <c r="N41" i="3"/>
  <c r="M41" i="3"/>
  <c r="L41" i="3"/>
  <c r="K11" i="3"/>
  <c r="K10" i="3"/>
  <c r="A10" i="3"/>
  <c r="A11" i="3" s="1"/>
  <c r="BP33" i="2"/>
  <c r="BO33" i="2"/>
  <c r="BN33" i="2"/>
  <c r="BM33" i="2"/>
  <c r="BL33" i="2"/>
  <c r="BK33" i="2"/>
  <c r="BJ33" i="2"/>
  <c r="BI33" i="2"/>
  <c r="BH33" i="2"/>
  <c r="BG33" i="2"/>
  <c r="BF33" i="2"/>
  <c r="BE33" i="2"/>
  <c r="BD33" i="2"/>
  <c r="AW33" i="2"/>
  <c r="AV33" i="2"/>
  <c r="AU33" i="2"/>
  <c r="AT33" i="2"/>
  <c r="AS33" i="2"/>
  <c r="AR33" i="2"/>
  <c r="AQ33" i="2"/>
  <c r="AP33" i="2"/>
  <c r="AO33" i="2"/>
  <c r="AN33" i="2"/>
  <c r="AM33" i="2"/>
  <c r="AL33" i="2"/>
  <c r="AH33" i="2"/>
  <c r="AG33" i="2"/>
  <c r="AF33" i="2"/>
  <c r="AE33" i="2"/>
  <c r="AD33" i="2"/>
  <c r="AC33" i="2"/>
  <c r="AB33" i="2"/>
  <c r="AA33" i="2"/>
  <c r="Z33" i="2"/>
  <c r="V33" i="2"/>
  <c r="U33" i="2"/>
  <c r="T33" i="2"/>
  <c r="S33" i="2"/>
  <c r="Q33" i="2"/>
  <c r="O33" i="2"/>
  <c r="N33" i="2"/>
  <c r="M33" i="2"/>
  <c r="L33" i="2"/>
  <c r="K33" i="2"/>
  <c r="J32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J13" i="2"/>
  <c r="AK12" i="2"/>
  <c r="AK33" i="2" s="1"/>
  <c r="AJ12" i="2"/>
  <c r="AI12" i="2"/>
  <c r="J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L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M23" i="1" s="1"/>
  <c r="L12" i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K41" i="3" l="1"/>
  <c r="J33" i="2"/>
  <c r="AI33" i="2"/>
  <c r="AJ33" i="2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<sst xmlns="http://schemas.openxmlformats.org/spreadsheetml/2006/main" count="1090" uniqueCount="471">
  <si>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</si>
  <si>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</si>
  <si>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</si>
  <si>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</si>
  <si>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</si>
  <si>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</si>
  <si>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</si>
  <si>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</si>
  <si>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</si>
  <si>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</si>
  <si>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</si>
  <si>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</si>
  <si>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</si>
  <si>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</si>
  <si>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</si>
  <si>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</si>
  <si>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</si>
  <si>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</si>
  <si>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</si>
  <si>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</si>
  <si>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</si>
  <si>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</si>
  <si>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</si>
  <si>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</si>
  <si>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</si>
  <si>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</si>
  <si>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</si>
  <si>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</si>
  <si>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</si>
  <si>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</si>
  <si>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</si>
  <si>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</si>
  <si>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</si>
  <si>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</si>
  <si>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</si>
  <si>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</si>
  <si>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</si>
  <si>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</si>
  <si>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</si>
  <si>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</si>
  <si>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</si>
  <si>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</si>
  <si>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</si>
  <si>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</si>
  <si>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</si>
  <si>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</si>
  <si>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</si>
  <si>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</si>
  <si>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</si>
  <si>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</si>
  <si>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</si>
  <si>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</si>
  <si>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</si>
  <si>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</si>
  <si>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</si>
  <si>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</si>
  <si>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</si>
  <si>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</si>
  <si>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</si>
  <si>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</si>
  <si>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</si>
  <si>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</si>
  <si>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</si>
  <si>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</si>
  <si>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</si>
  <si>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</si>
  <si>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</si>
  <si>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</si>
  <si>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</si>
  <si>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</si>
  <si>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</si>
  <si>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</si>
  <si>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</si>
  <si>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</si>
  <si>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</si>
  <si>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</si>
  <si>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</si>
  <si>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</si>
  <si>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</si>
  <si>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</si>
  <si>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</si>
  <si>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</si>
  <si>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</si>
  <si>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</si>
  <si>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</si>
  <si>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</si>
  <si>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</si>
  <si>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</si>
  <si>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</si>
  <si>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</si>
  <si>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</si>
  <si>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</si>
  <si>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</si>
  <si>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</si>
  <si>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</si>
  <si>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</si>
  <si>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</si>
  <si>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</si>
  <si>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</si>
  <si>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</si>
  <si>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</si>
  <si>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</si>
  <si>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</si>
  <si>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</si>
  <si>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</si>
  <si>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</si>
  <si>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</si>
  <si>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</si>
  <si>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</si>
  <si>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</si>
  <si>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</si>
  <si>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</si>
  <si>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</si>
  <si>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</si>
  <si>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</si>
  <si>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</si>
  <si>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</si>
  <si>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</si>
  <si>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</si>
  <si>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</si>
  <si>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</si>
  <si>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</si>
  <si>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</si>
  <si>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</si>
  <si>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</si>
  <si>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</si>
  <si>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</si>
  <si>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</si>
  <si>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</si>
  <si>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</si>
  <si>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</si>
  <si>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</si>
  <si>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</si>
  <si>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</si>
  <si>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</si>
  <si>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</si>
  <si>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</si>
  <si>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</si>
  <si>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</si>
  <si>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</si>
  <si>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</si>
  <si>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</si>
  <si>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</si>
  <si>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</si>
  <si>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</si>
  <si>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</si>
  <si>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</si>
  <si>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</si>
  <si>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</si>
  <si>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</si>
  <si>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</si>
  <si>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</si>
  <si>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</si>
  <si>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</si>
  <si>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</si>
  <si>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</si>
  <si>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</si>
  <si>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</si>
  <si>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</si>
  <si>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</si>
  <si>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</si>
  <si>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</si>
  <si>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</si>
  <si>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</si>
  <si>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</si>
  <si>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</si>
  <si>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</si>
  <si>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</si>
  <si>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</si>
  <si>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</si>
  <si>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</si>
  <si>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</si>
  <si>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</si>
  <si>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</si>
  <si>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</si>
  <si>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</si>
  <si>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</si>
  <si>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</si>
  <si>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</si>
  <si>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</si>
  <si>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</si>
  <si>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</si>
  <si>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</si>
  <si>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</si>
  <si>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</si>
  <si>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</si>
  <si>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</si>
  <si>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</si>
  <si>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</si>
  <si>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</si>
  <si>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</si>
  <si>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</si>
  <si>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</si>
  <si>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</si>
  <si>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</si>
  <si>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</si>
  <si>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</si>
  <si>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</si>
  <si>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</si>
  <si>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</si>
  <si>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</si>
  <si>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</si>
  <si>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</si>
  <si>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</si>
  <si>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</si>
  <si>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</si>
  <si>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</si>
  <si>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</si>
  <si>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</si>
  <si>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</si>
  <si>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</si>
  <si>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</si>
  <si>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</si>
  <si>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</si>
  <si>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</si>
  <si>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</si>
  <si>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</si>
  <si>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</si>
  <si>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</si>
  <si>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</si>
  <si>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</si>
  <si>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</si>
  <si>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</si>
  <si>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</si>
  <si>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</si>
  <si>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</si>
  <si>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</si>
  <si>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</si>
  <si>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</si>
  <si>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</si>
  <si>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</si>
  <si>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</si>
  <si>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</si>
  <si>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</si>
  <si>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</si>
  <si>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</si>
  <si>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</si>
  <si>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</si>
  <si>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</si>
  <si>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</si>
  <si>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</si>
  <si>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</si>
  <si>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</si>
  <si>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</si>
  <si>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</si>
  <si>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</si>
  <si>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</si>
  <si>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</si>
  <si>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</si>
  <si>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</si>
  <si>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</si>
  <si>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</si>
  <si>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</si>
  <si>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</si>
  <si>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</si>
  <si>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</si>
  <si>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</si>
  <si>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</si>
  <si>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</si>
  <si>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</si>
  <si>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</si>
  <si>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</si>
  <si>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</si>
  <si>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</si>
  <si>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</si>
  <si>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</si>
  <si>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</si>
  <si>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</si>
  <si>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</si>
  <si>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</si>
  <si>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</si>
  <si>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</si>
  <si>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</si>
  <si>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</si>
  <si>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Яковлева Светлана Михайловна</t>
  </si>
  <si>
    <t>8-34554-22239</t>
  </si>
  <si>
    <t>Майорова Елена Александровна</t>
  </si>
  <si>
    <t>8-34554-2-14-84</t>
  </si>
  <si>
    <t>Гагаринский ФАП</t>
  </si>
  <si>
    <t>Бердюжский район, д. Гагарина</t>
  </si>
  <si>
    <t>Школьная</t>
  </si>
  <si>
    <t>31а</t>
  </si>
  <si>
    <t/>
  </si>
  <si>
    <t>Старорямовский ФАП</t>
  </si>
  <si>
    <t>Бердюжский район, д. Старорямова</t>
  </si>
  <si>
    <t>Ленина</t>
  </si>
  <si>
    <t>34</t>
  </si>
  <si>
    <t>Воробьевский ФАП</t>
  </si>
  <si>
    <t>Бердюжский район, с. Воробьево</t>
  </si>
  <si>
    <t>Центральная</t>
  </si>
  <si>
    <t>25а</t>
  </si>
  <si>
    <t>Полозаозерский ФАП</t>
  </si>
  <si>
    <t>Бердюжский район, с. Полозаозерье</t>
  </si>
  <si>
    <t>Площадь Волкова</t>
  </si>
  <si>
    <t>7</t>
  </si>
  <si>
    <t>Кутыревский ФАП</t>
  </si>
  <si>
    <t>Бердюжский район, д. Кутырева</t>
  </si>
  <si>
    <t>Истошинский ФАП</t>
  </si>
  <si>
    <t>Бердюжский район, с. Истошино</t>
  </si>
  <si>
    <t>66</t>
  </si>
  <si>
    <t>Луговской ФАП</t>
  </si>
  <si>
    <t>Бердюжский район, д. Луговая</t>
  </si>
  <si>
    <t>Чехова</t>
  </si>
  <si>
    <t>40</t>
  </si>
  <si>
    <t>Босоноговский ФАП</t>
  </si>
  <si>
    <t>Бердюжский район, д. Босоногова</t>
  </si>
  <si>
    <t>Речная</t>
  </si>
  <si>
    <t>45</t>
  </si>
  <si>
    <t>Уктузский ФАП</t>
  </si>
  <si>
    <t>Бердюжский район, с. Уктуз</t>
  </si>
  <si>
    <t>Кирова</t>
  </si>
  <si>
    <t>1</t>
  </si>
  <si>
    <t>Зарословский ФАП</t>
  </si>
  <si>
    <t>Бердюжский район, с. Зарослое</t>
  </si>
  <si>
    <t>Новая</t>
  </si>
  <si>
    <t>Власовский ФАП</t>
  </si>
  <si>
    <t>Бердюжский район, д. Власова</t>
  </si>
  <si>
    <t>7а</t>
  </si>
  <si>
    <t>Кушлукский ФАП</t>
  </si>
  <si>
    <t>Бердюжский район, д. Кушлук</t>
  </si>
  <si>
    <t>3а</t>
  </si>
  <si>
    <t>Планируется реорганизация Фап в ФП на основании письма ДЗТО №02984/19 от 19.06.2019</t>
  </si>
  <si>
    <t>Половинский ФАП</t>
  </si>
  <si>
    <t>Бердюжский район, с. Половинное</t>
  </si>
  <si>
    <t>12а</t>
  </si>
  <si>
    <t>Окуневский ФАП</t>
  </si>
  <si>
    <t>Бердюжский район, с. Окунево</t>
  </si>
  <si>
    <t>41</t>
  </si>
  <si>
    <t>Нестеровский ФАП</t>
  </si>
  <si>
    <t>Бердюжский район, с. Нестерово</t>
  </si>
  <si>
    <t>Карьковский ФАП</t>
  </si>
  <si>
    <t>Бердюжский район, д. Карькова</t>
  </si>
  <si>
    <t>8</t>
  </si>
  <si>
    <t>Пегановский ФАП</t>
  </si>
  <si>
    <t>Бердюжский район, с. Пеганово</t>
  </si>
  <si>
    <t>55</t>
  </si>
  <si>
    <t>Останинский ФАП</t>
  </si>
  <si>
    <t>Бердюжский район, д. Останино</t>
  </si>
  <si>
    <t>Марикова</t>
  </si>
  <si>
    <t>21</t>
  </si>
  <si>
    <t>Мелехинский ФАП</t>
  </si>
  <si>
    <t>Бердюжский район, с. Мелехино</t>
  </si>
  <si>
    <t>42</t>
  </si>
  <si>
    <t>Крашеневский ФАП</t>
  </si>
  <si>
    <t>Бердюжский район, д. Крашенева</t>
  </si>
  <si>
    <t>Сибирская</t>
  </si>
  <si>
    <t>22</t>
  </si>
  <si>
    <t>модуль</t>
  </si>
  <si>
    <t>ГБУЗ ТО "Областная больница №4"</t>
  </si>
  <si>
    <t>Земельный участок постоянное (бессрочное) пользование  площадь: 100 кв.м. кадастровый №: 72:04:0602002:121
Тюменская обл., 
р-н Бердюжский, 
д.Гагарина, 
ул.Школьная, 31а
 Свидетельство о государственной регистрации права 
72-72/006-72/006/009/2015-1033/2
От 27.07.2015</t>
  </si>
  <si>
    <t>кирпич</t>
  </si>
  <si>
    <t>Администрация Рямовского сельского поселения Бердюжского муниципального района (здание сельской администрации)</t>
  </si>
  <si>
    <t>Договор безвозмездного пользования № 1 от 03.04.2018</t>
  </si>
  <si>
    <t>Земельный участок постоянное (бессрочное) пользование площадь: 100 кв.м.
кадастровый №:72:04:0902001:134
Тюменская область, 
Бердюжский район, 
с. Воробьево, 
ул. Центральная, 25 а
 Свидетельство о государственной регистрации права 
72-72/006-72/006/009/2015-1036/2
от 27.07.2015г.</t>
  </si>
  <si>
    <t>Администрация Бердюжского муниципального района (отдельно стоящее здание)</t>
  </si>
  <si>
    <t>Договор безвозмездного пользования № 9 от 14.12.2018</t>
  </si>
  <si>
    <t>МАУ библиотек Бердюжского района "Престиж" (помещение в здании Дома Культуры)</t>
  </si>
  <si>
    <t>Договор безвозмездного пользования нежилым помещением № 4 от 01.10.2017</t>
  </si>
  <si>
    <t>дерево</t>
  </si>
  <si>
    <t>МАУ библиотек Бердюжского района "Престиж" (помещение в здании клуба)</t>
  </si>
  <si>
    <t>Договор безвозмездного пользования нежилым помещением № 5 от 01.10.2017</t>
  </si>
  <si>
    <t>Администрация Бердюжского муниципального района (здание клуба)</t>
  </si>
  <si>
    <t>Договор № 1/16 безвозмездного пользования от 15.02.2013 
Доп.соглашение № 1
от 09.10.2013
Доп.соглашение № 2
от 14.08.2015</t>
  </si>
  <si>
    <t>Администрация Бердюжского муниципального района (в здании общежития)</t>
  </si>
  <si>
    <t>Земельный участок постоянное (бессрочное) пользование, 
площадь: 225 кв.м.
кадастровый №: 72:04:0701002:174 
Тюменская область, 
Бердюжский район, 
с. Зарослое, 
ул. Новая, 7 а 
 Свидетельство о государственной регистрации права 
72-72/006-72/006/009/2015-1035/2
от 27.07.2015г.</t>
  </si>
  <si>
    <t>Земельный участок постоянное (бессрочное) пользование площадь: 100 кв.м.
кадастровый №: 72:04:0702001:152
Тюменская область, 
Бердюжский район, 
д. Власова, 
ул. Центральная, 7 а
 Свидетельство о государственной регистрации права 
72-72/006-72/006/009/2015-1039/2
от 27.07.2015г.</t>
  </si>
  <si>
    <t>Земельный участок постоянное (бессрочное) пользование:
площадь: 100 кв.м.
кадастровый №: 72:04:0703001:83
Тюменская область, 
Бердюжский район, 
д. Кушлук,
 ул. Центральная, 3 а Свидетельство о государственной регистрации  права 
72-72//006- 72/006/012/2015-2024/2
от 10.09.2015г.</t>
  </si>
  <si>
    <t>Земельный участок постоянное (бессрочное) пользование:
площадь: 100 кв.м.
кадастровый №: 72:04:0704001:93
Тюменская область, 
Бердюжский район, 
д. Половинное
ул. Центральная, 12 а Свидетельство о государственной регистрации  права 
72-72//006- 72/006/007/2016-2317/1 от 06.12.2016</t>
  </si>
  <si>
    <t>МАУ ДО Бердюжского района "Дестко-юношеская спортивная школа" (помещение в здании спорткомплекса)</t>
  </si>
  <si>
    <t>Договор безвозмездного пользования нежилым помещением № 7 от 20.11.2017</t>
  </si>
  <si>
    <t>Земельный участок постоянное (бессрочное) пользование площадь: 100 кв.м.
кадастровый №: 72:04:0502001:83
Тюменская область, 
Бердюжский район, 
д. Карькова, 
ул. Центральная, 8
 Свидетельство о государственной регистрации права 
72-72/006-72/006/009/2015-1037/2
от 27.07.2015г.</t>
  </si>
  <si>
    <t>Земельный участок постоянное (бессрочное) пользование,
площадь: 100 кв.м. кадастровый №: 72:04:0801002:320 
обл. Тюменская, 
р-н Бердюжский, 
с.Пеганово, 
ул.Ленина, 55
Свидетельство о государственной регистрации права
72-72//006- 72/006/009/2015-1032/2
от 27.07.2015г.</t>
  </si>
  <si>
    <t>Земельный участок постоянное (бессрочное) пользование, 
 площадь: 100 кв.м. кадастровый №: 72:04:0802001:148
Тюменская область, 
Бердюжский район, 
д. Останино, 
ул. Марикова, 21  Свидетельство о государственной регистрации права 
72-72//006- 72/006/009/2015-1031/2
от 27.07.2015г.</t>
  </si>
  <si>
    <t>Администрация Мелехинского сельского поселения Бердюжского муниципального района (помещение в административном здании)</t>
  </si>
  <si>
    <t>Договор безвозмездного пользования №1 от 02.04.2018</t>
  </si>
  <si>
    <t>МАУ библиотек Бердюжского района "Престиж" (помещение в здании бибилтотеки - клуба)</t>
  </si>
  <si>
    <t>Договор безвозмездного пользования нежилым помещением №6 от 01.10.2017</t>
  </si>
  <si>
    <t>Электрокардиограф портативный 3 или 6 канальный, автоматический дефибрилятор, экспрес - анализатор кардиомаркеров портативный, стол пеленальный с источником лучистого тепла, одеяло с подогревом, портативный аппарат для искусственной вентиляции легких, экспресс - анализатор уровня холестерина в крови портативный, спирометр портативный с одноразовыми мундштуками, костыли.</t>
  </si>
  <si>
    <t>04002</t>
  </si>
  <si>
    <t>место расположения</t>
  </si>
  <si>
    <t>асфальт</t>
  </si>
  <si>
    <t>04003</t>
  </si>
  <si>
    <t>23,2 км грунт + асфальт</t>
  </si>
  <si>
    <t>04005</t>
  </si>
  <si>
    <t>Бердюжский район, д. Глубокое</t>
  </si>
  <si>
    <t>04006</t>
  </si>
  <si>
    <t>04009</t>
  </si>
  <si>
    <t>04010</t>
  </si>
  <si>
    <t>04011</t>
  </si>
  <si>
    <t>04012</t>
  </si>
  <si>
    <t>04013</t>
  </si>
  <si>
    <t>Бердюжский район, д. Одышка</t>
  </si>
  <si>
    <t>04017</t>
  </si>
  <si>
    <t>04019</t>
  </si>
  <si>
    <t>Бердюжский район, д. Первопесьяное</t>
  </si>
  <si>
    <t>04021</t>
  </si>
  <si>
    <t>прикрепленный</t>
  </si>
  <si>
    <t>1 км грунт +асфальт</t>
  </si>
  <si>
    <t>04025</t>
  </si>
  <si>
    <t>Бердюжский район, д. Сугатова</t>
  </si>
  <si>
    <t>04026</t>
  </si>
  <si>
    <t>Бердюжский район, д. Чесноки</t>
  </si>
  <si>
    <t>04028</t>
  </si>
  <si>
    <t>Бердюжский район, д. Шабурова</t>
  </si>
  <si>
    <t>04029</t>
  </si>
  <si>
    <t>Бердюжский район, д. Шашмурина</t>
  </si>
  <si>
    <t>04030</t>
  </si>
  <si>
    <t>13 км грунт + асфальт</t>
  </si>
  <si>
    <t>Бердюжский район, с. Бердюжье</t>
  </si>
  <si>
    <t>04001</t>
  </si>
  <si>
    <t>04004</t>
  </si>
  <si>
    <t>04007</t>
  </si>
  <si>
    <t>18 км грунт + асфальт</t>
  </si>
  <si>
    <t>04008</t>
  </si>
  <si>
    <t>04014</t>
  </si>
  <si>
    <t>15 км щебенка + асфальт</t>
  </si>
  <si>
    <t>Бердюжский район, с. Мурашово</t>
  </si>
  <si>
    <t>04015</t>
  </si>
  <si>
    <t>9км грунт + асфальт</t>
  </si>
  <si>
    <t>04016</t>
  </si>
  <si>
    <t>04018</t>
  </si>
  <si>
    <t>04020</t>
  </si>
  <si>
    <t>Бердюжский район, с. Полднево</t>
  </si>
  <si>
    <t>04022</t>
  </si>
  <si>
    <t>04023</t>
  </si>
  <si>
    <t>23,8 км грунт + асфальт</t>
  </si>
  <si>
    <t>04024</t>
  </si>
  <si>
    <t>04027</t>
  </si>
  <si>
    <t>Пеганова Валентина Леонидовна</t>
  </si>
  <si>
    <t>Заведующая ФАП, фельдшер</t>
  </si>
  <si>
    <t>834554 39-1-11</t>
  </si>
  <si>
    <t>Семенова Олеся Семеновна</t>
  </si>
  <si>
    <t>834554 32-3-70</t>
  </si>
  <si>
    <t>Коклемина Марина Сергеевна</t>
  </si>
  <si>
    <t>Медицинская сестра</t>
  </si>
  <si>
    <t>834554 32-3-11</t>
  </si>
  <si>
    <t>Кутырева Лариса Викторовна, Анисимова Светлана Юрьевна</t>
  </si>
  <si>
    <t>Заведующая ФАП, фельдшер, фельдшер</t>
  </si>
  <si>
    <t>834554 38-3-17</t>
  </si>
  <si>
    <t>Иванова Антонина Алексеевна</t>
  </si>
  <si>
    <t>834554 38-3-77</t>
  </si>
  <si>
    <t>Игнатова Вера Викторовна</t>
  </si>
  <si>
    <t>834554 31-2-42</t>
  </si>
  <si>
    <t>нет</t>
  </si>
  <si>
    <t>Есенева Зауреш Булатовна</t>
  </si>
  <si>
    <t>8-902-623-99-63</t>
  </si>
  <si>
    <t>Жукова Надежда Георгиевна, Тимофеева Ольга Сергеевна</t>
  </si>
  <si>
    <t>Заведующая ФАП, медицинская сестра, медицинская сестра</t>
  </si>
  <si>
    <t>834554 36-1-03</t>
  </si>
  <si>
    <t>Сакенова Орынбасар Уразбаевна</t>
  </si>
  <si>
    <t>Заведующая ФАП, медицинская сестра</t>
  </si>
  <si>
    <t>834554 37-2-94</t>
  </si>
  <si>
    <t>Искакова Айжан Абуевна</t>
  </si>
  <si>
    <t>89523404028</t>
  </si>
  <si>
    <t>Малышева Елена Сериковна</t>
  </si>
  <si>
    <t>834554 37-2-55</t>
  </si>
  <si>
    <t>Лукьянчикова Варвара Борисовна</t>
  </si>
  <si>
    <t>834554 37-1-14</t>
  </si>
  <si>
    <t>Фадеева Наталья Федоровна</t>
  </si>
  <si>
    <t>834554 35-2-83</t>
  </si>
  <si>
    <t>Парфенова Нина Андреевна, Киянбекова Рахима Макеновна</t>
  </si>
  <si>
    <t>Заведующая ФАП, медицинская сестра, фельдшер</t>
  </si>
  <si>
    <t>834554 34-2-31</t>
  </si>
  <si>
    <t>Плотникова Наталья Владимировна</t>
  </si>
  <si>
    <t>834554 34-1-63</t>
  </si>
  <si>
    <t>Тюменцева Светлана Валерьевна</t>
  </si>
  <si>
    <t>834554 33-1-43</t>
  </si>
  <si>
    <t>Фельдшер</t>
  </si>
  <si>
    <t>834554 33-1-44</t>
  </si>
  <si>
    <t>2020 г.</t>
  </si>
  <si>
    <t>ГБУЗ ТО «Областная больница №4» - Объединенный филиал №3 Бердюжская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</si>
</sst>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C15" activePane="bottomRight" state="frozen"/>
      <selection activeCell="E27" sqref="E27"/>
      <selection pane="topRight" activeCell="E27" sqref="E27"/>
      <selection pane="bottomLeft" activeCell="E27" sqref="E27"/>
      <selection pane="bottomRight" activeCell="B29" sqref="B29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470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469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14.4" x14ac:dyDescent="0.3">
      <c r="A12" s="92">
        <f>1</f>
        <v>1</v>
      </c>
      <c r="B12" s="93"/>
      <c r="C12" s="93"/>
      <c r="D12" s="93"/>
      <c r="E12" s="94"/>
      <c r="F12" s="95"/>
      <c r="G12" s="93"/>
      <c r="H12" s="96"/>
      <c r="I12" s="96"/>
      <c r="J12" s="97"/>
      <c r="K12" s="96">
        <f>N12+Q12+T12</f>
        <v>0</v>
      </c>
      <c r="L12" s="96">
        <f>O12+R12+U12</f>
        <v>0</v>
      </c>
      <c r="M12" s="97">
        <f>P12+S12+V12</f>
        <v>0</v>
      </c>
      <c r="N12" s="96"/>
      <c r="O12" s="96"/>
      <c r="P12" s="97"/>
      <c r="Q12" s="96"/>
      <c r="R12" s="96"/>
      <c r="S12" s="97"/>
      <c r="T12" s="96"/>
      <c r="U12" s="96"/>
      <c r="V12" s="97"/>
      <c r="W12" s="96"/>
      <c r="X12" s="96"/>
      <c r="Y12" s="97"/>
      <c r="Z12" s="98"/>
      <c r="AA12" s="99"/>
      <c r="AB12" s="99"/>
      <c r="AC12" s="93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</row>
    <row r="13" spans="1:44" ht="14.4" x14ac:dyDescent="0.3">
      <c r="A13" s="92">
        <f>A12+1</f>
        <v>2</v>
      </c>
      <c r="B13" s="93"/>
      <c r="C13" s="93"/>
      <c r="D13" s="93"/>
      <c r="E13" s="94"/>
      <c r="F13" s="95"/>
      <c r="G13" s="93"/>
      <c r="H13" s="96"/>
      <c r="I13" s="96"/>
      <c r="J13" s="97"/>
      <c r="K13" s="96">
        <f t="shared" ref="K13:M21" si="0">N13+Q13+T13</f>
        <v>0</v>
      </c>
      <c r="L13" s="96">
        <f t="shared" si="0"/>
        <v>0</v>
      </c>
      <c r="M13" s="97">
        <f t="shared" si="0"/>
        <v>0</v>
      </c>
      <c r="N13" s="96"/>
      <c r="O13" s="96"/>
      <c r="P13" s="97"/>
      <c r="Q13" s="96"/>
      <c r="R13" s="96"/>
      <c r="S13" s="97"/>
      <c r="T13" s="96"/>
      <c r="U13" s="96"/>
      <c r="V13" s="97"/>
      <c r="W13" s="96"/>
      <c r="X13" s="96"/>
      <c r="Y13" s="97"/>
      <c r="Z13" s="98"/>
      <c r="AA13" s="99"/>
      <c r="AB13" s="99"/>
      <c r="AC13" s="93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</row>
    <row r="14" spans="1:44" ht="14.4" x14ac:dyDescent="0.3">
      <c r="A14" s="92">
        <f>A13+1</f>
        <v>3</v>
      </c>
      <c r="B14" s="93"/>
      <c r="C14" s="93"/>
      <c r="D14" s="93"/>
      <c r="E14" s="94"/>
      <c r="F14" s="95"/>
      <c r="G14" s="93"/>
      <c r="H14" s="96"/>
      <c r="I14" s="96"/>
      <c r="J14" s="97"/>
      <c r="K14" s="96">
        <f t="shared" si="0"/>
        <v>0</v>
      </c>
      <c r="L14" s="96">
        <f t="shared" si="0"/>
        <v>0</v>
      </c>
      <c r="M14" s="97">
        <f t="shared" si="0"/>
        <v>0</v>
      </c>
      <c r="N14" s="96"/>
      <c r="O14" s="96"/>
      <c r="P14" s="97"/>
      <c r="Q14" s="96"/>
      <c r="R14" s="96"/>
      <c r="S14" s="97"/>
      <c r="T14" s="96"/>
      <c r="U14" s="96"/>
      <c r="V14" s="97"/>
      <c r="W14" s="96"/>
      <c r="X14" s="96"/>
      <c r="Y14" s="97"/>
      <c r="Z14" s="98"/>
      <c r="AA14" s="99"/>
      <c r="AB14" s="99"/>
      <c r="AC14" s="93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</row>
    <row r="15" spans="1:44" ht="14.4" x14ac:dyDescent="0.3">
      <c r="A15" s="92">
        <f t="shared" ref="A15:A21" si="1">A14+1</f>
        <v>4</v>
      </c>
      <c r="B15" s="93"/>
      <c r="C15" s="93"/>
      <c r="D15" s="93"/>
      <c r="E15" s="94"/>
      <c r="F15" s="95"/>
      <c r="G15" s="93"/>
      <c r="H15" s="96"/>
      <c r="I15" s="96"/>
      <c r="J15" s="97"/>
      <c r="K15" s="96">
        <f t="shared" si="0"/>
        <v>0</v>
      </c>
      <c r="L15" s="96">
        <f t="shared" si="0"/>
        <v>0</v>
      </c>
      <c r="M15" s="97">
        <f t="shared" si="0"/>
        <v>0</v>
      </c>
      <c r="N15" s="96"/>
      <c r="O15" s="96"/>
      <c r="P15" s="97"/>
      <c r="Q15" s="96"/>
      <c r="R15" s="96"/>
      <c r="S15" s="97"/>
      <c r="T15" s="96"/>
      <c r="U15" s="96"/>
      <c r="V15" s="97"/>
      <c r="W15" s="96"/>
      <c r="X15" s="96"/>
      <c r="Y15" s="97"/>
      <c r="Z15" s="98"/>
      <c r="AA15" s="99"/>
      <c r="AB15" s="99"/>
      <c r="AC15" s="93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</row>
    <row r="16" spans="1:44" ht="14.4" x14ac:dyDescent="0.3">
      <c r="A16" s="92">
        <f t="shared" si="1"/>
        <v>5</v>
      </c>
      <c r="B16" s="93"/>
      <c r="C16" s="93"/>
      <c r="D16" s="93"/>
      <c r="E16" s="94"/>
      <c r="F16" s="95"/>
      <c r="G16" s="93"/>
      <c r="H16" s="96"/>
      <c r="I16" s="96"/>
      <c r="J16" s="97"/>
      <c r="K16" s="96">
        <f t="shared" si="0"/>
        <v>0</v>
      </c>
      <c r="L16" s="96">
        <f t="shared" si="0"/>
        <v>0</v>
      </c>
      <c r="M16" s="97">
        <f t="shared" si="0"/>
        <v>0</v>
      </c>
      <c r="N16" s="96"/>
      <c r="O16" s="96"/>
      <c r="P16" s="97"/>
      <c r="Q16" s="96"/>
      <c r="R16" s="96"/>
      <c r="S16" s="97"/>
      <c r="T16" s="96"/>
      <c r="U16" s="96"/>
      <c r="V16" s="97"/>
      <c r="W16" s="96"/>
      <c r="X16" s="96"/>
      <c r="Y16" s="97"/>
      <c r="Z16" s="98"/>
      <c r="AA16" s="99"/>
      <c r="AB16" s="99"/>
      <c r="AC16" s="93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0</v>
      </c>
      <c r="I23" s="100">
        <f t="shared" si="2"/>
        <v>0</v>
      </c>
      <c r="J23" s="97">
        <f t="shared" si="2"/>
        <v>0</v>
      </c>
      <c r="K23" s="100">
        <f t="shared" si="2"/>
        <v>0</v>
      </c>
      <c r="L23" s="100">
        <f t="shared" si="2"/>
        <v>0</v>
      </c>
      <c r="M23" s="97">
        <f t="shared" si="2"/>
        <v>0</v>
      </c>
      <c r="N23" s="100">
        <f t="shared" si="2"/>
        <v>0</v>
      </c>
      <c r="O23" s="100">
        <f t="shared" si="2"/>
        <v>0</v>
      </c>
      <c r="P23" s="100">
        <f t="shared" si="2"/>
        <v>0</v>
      </c>
      <c r="Q23" s="100">
        <f t="shared" si="2"/>
        <v>0</v>
      </c>
      <c r="R23" s="100">
        <f t="shared" si="2"/>
        <v>0</v>
      </c>
      <c r="S23" s="100">
        <f t="shared" si="2"/>
        <v>0</v>
      </c>
      <c r="T23" s="100">
        <f t="shared" si="2"/>
        <v>0</v>
      </c>
      <c r="U23" s="100">
        <f t="shared" si="2"/>
        <v>0</v>
      </c>
      <c r="V23" s="100">
        <f t="shared" si="2"/>
        <v>0</v>
      </c>
      <c r="W23" s="100">
        <f t="shared" si="2"/>
        <v>0</v>
      </c>
      <c r="X23" s="100">
        <f t="shared" si="2"/>
        <v>0</v>
      </c>
      <c r="Y23" s="100">
        <f t="shared" si="2"/>
        <v>0</v>
      </c>
      <c r="AB23" s="100">
        <f>SUM(AB12:AB22)</f>
        <v>0</v>
      </c>
      <c r="AD23" s="100">
        <f>SUM(AD12:AD22)</f>
        <v>0</v>
      </c>
      <c r="AE23" s="100">
        <f>SUM(AE12:AE22)</f>
        <v>0</v>
      </c>
      <c r="AF23" s="100">
        <f t="shared" ref="AF23:AP23" si="3">SUM(AF12:AF22)</f>
        <v>0</v>
      </c>
      <c r="AG23" s="100">
        <f t="shared" si="3"/>
        <v>0</v>
      </c>
      <c r="AH23" s="100">
        <f t="shared" si="3"/>
        <v>0</v>
      </c>
      <c r="AI23" s="100">
        <f t="shared" si="3"/>
        <v>0</v>
      </c>
      <c r="AJ23" s="100">
        <f t="shared" si="3"/>
        <v>0</v>
      </c>
      <c r="AK23" s="100">
        <f t="shared" si="3"/>
        <v>0</v>
      </c>
      <c r="AL23" s="100">
        <f t="shared" si="3"/>
        <v>0</v>
      </c>
      <c r="AM23" s="100">
        <f>SUM(AM12:AM22)</f>
        <v>0</v>
      </c>
      <c r="AN23" s="100">
        <f t="shared" si="3"/>
        <v>0</v>
      </c>
      <c r="AO23" s="100">
        <f t="shared" si="3"/>
        <v>0</v>
      </c>
      <c r="AP23" s="100">
        <f t="shared" si="3"/>
        <v>0</v>
      </c>
      <c r="AQ23" s="100">
        <f>SUM(AQ12:AQ22)</f>
        <v>0</v>
      </c>
      <c r="AR23" s="100">
        <f>SUM(AR12:AR22)</f>
        <v>0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x14ac:dyDescent="0.3">
      <c r="A29" s="114">
        <v>1</v>
      </c>
      <c r="B29" s="106" t="s">
        <v>274</v>
      </c>
      <c r="C29" s="107" t="s">
        <v>275</v>
      </c>
      <c r="D29" s="115" t="s">
        <v>276</v>
      </c>
      <c r="E29" s="116"/>
      <c r="F29" s="115" t="s">
        <v>277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39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470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469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198" x14ac:dyDescent="0.3">
      <c r="A12" s="11">
        <f>1</f>
        <v>1</v>
      </c>
      <c r="B12" s="12" t="s">
        <v>278</v>
      </c>
      <c r="C12" s="93" t="s">
        <v>279</v>
      </c>
      <c r="D12" s="93" t="s">
        <v>280</v>
      </c>
      <c r="E12" s="94" t="s">
        <v>281</v>
      </c>
      <c r="F12" s="13">
        <v>1.5</v>
      </c>
      <c r="G12" s="14" t="s">
        <v>282</v>
      </c>
      <c r="H12" s="15">
        <v>11</v>
      </c>
      <c r="I12" s="16" t="s">
        <v>282</v>
      </c>
      <c r="J12" s="17">
        <f>K12+L12</f>
        <v>1292</v>
      </c>
      <c r="K12" s="149">
        <v>967</v>
      </c>
      <c r="L12" s="149">
        <v>325</v>
      </c>
      <c r="M12" s="100">
        <v>0</v>
      </c>
      <c r="N12" s="100">
        <v>0</v>
      </c>
      <c r="O12" s="100">
        <v>0</v>
      </c>
      <c r="P12" s="98">
        <v>2013</v>
      </c>
      <c r="Q12" s="100">
        <v>0</v>
      </c>
      <c r="R12" s="16" t="s">
        <v>282</v>
      </c>
      <c r="S12" s="100">
        <v>0</v>
      </c>
      <c r="T12" s="100">
        <v>0</v>
      </c>
      <c r="U12" s="100">
        <v>1</v>
      </c>
      <c r="V12" s="100">
        <v>0</v>
      </c>
      <c r="W12" s="150" t="s">
        <v>347</v>
      </c>
      <c r="X12" s="16" t="s">
        <v>348</v>
      </c>
      <c r="Y12" s="16" t="s">
        <v>349</v>
      </c>
      <c r="Z12" s="100">
        <v>0</v>
      </c>
      <c r="AA12" s="100">
        <v>0</v>
      </c>
      <c r="AB12" s="100">
        <v>0</v>
      </c>
      <c r="AC12" s="100">
        <v>0</v>
      </c>
      <c r="AD12" s="100">
        <v>0</v>
      </c>
      <c r="AE12" s="100">
        <v>0</v>
      </c>
      <c r="AF12" s="100">
        <v>1</v>
      </c>
      <c r="AG12" s="100">
        <v>0</v>
      </c>
      <c r="AH12" s="151">
        <v>45</v>
      </c>
      <c r="AI12" s="152">
        <f>AL12+AO12+AR12</f>
        <v>1</v>
      </c>
      <c r="AJ12" s="152">
        <f>AM12+AP12+AS12</f>
        <v>1</v>
      </c>
      <c r="AK12" s="97">
        <f>AN12+AQ12+AT12</f>
        <v>1</v>
      </c>
      <c r="AL12" s="152">
        <v>1</v>
      </c>
      <c r="AM12" s="152">
        <v>1</v>
      </c>
      <c r="AN12" s="100">
        <v>1</v>
      </c>
      <c r="AO12" s="152">
        <v>0</v>
      </c>
      <c r="AP12" s="152">
        <v>0</v>
      </c>
      <c r="AQ12" s="100">
        <v>0</v>
      </c>
      <c r="AR12" s="152">
        <v>0</v>
      </c>
      <c r="AS12" s="152">
        <v>0</v>
      </c>
      <c r="AT12" s="100">
        <v>0</v>
      </c>
      <c r="AU12" s="152">
        <v>0</v>
      </c>
      <c r="AV12" s="152">
        <v>0</v>
      </c>
      <c r="AW12" s="100">
        <v>0</v>
      </c>
      <c r="AX12" s="153" t="s">
        <v>282</v>
      </c>
      <c r="AY12" s="98">
        <v>2013</v>
      </c>
      <c r="AZ12" s="154"/>
      <c r="BA12" s="99">
        <v>1</v>
      </c>
      <c r="BB12" s="99">
        <v>0</v>
      </c>
      <c r="BC12" s="93" t="s">
        <v>377</v>
      </c>
      <c r="BD12" s="100">
        <v>1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92.4" x14ac:dyDescent="0.3">
      <c r="A13" s="11">
        <f>A12+1</f>
        <v>2</v>
      </c>
      <c r="B13" s="12" t="s">
        <v>283</v>
      </c>
      <c r="C13" s="93" t="s">
        <v>284</v>
      </c>
      <c r="D13" s="93" t="s">
        <v>285</v>
      </c>
      <c r="E13" s="94" t="s">
        <v>286</v>
      </c>
      <c r="F13" s="13">
        <v>3</v>
      </c>
      <c r="G13" s="14" t="s">
        <v>282</v>
      </c>
      <c r="H13" s="15">
        <v>26</v>
      </c>
      <c r="I13" s="16" t="s">
        <v>282</v>
      </c>
      <c r="J13" s="17">
        <f t="shared" ref="J13:J33" si="0">K13+L13</f>
        <v>3282</v>
      </c>
      <c r="K13" s="149">
        <v>2670</v>
      </c>
      <c r="L13" s="149">
        <v>612</v>
      </c>
      <c r="M13" s="100">
        <v>0</v>
      </c>
      <c r="N13" s="100">
        <v>0</v>
      </c>
      <c r="O13" s="100">
        <v>0</v>
      </c>
      <c r="P13" s="98">
        <v>2008</v>
      </c>
      <c r="Q13" s="100">
        <v>0</v>
      </c>
      <c r="R13" s="16" t="s">
        <v>282</v>
      </c>
      <c r="S13" s="100">
        <v>1</v>
      </c>
      <c r="T13" s="100">
        <v>0</v>
      </c>
      <c r="U13" s="100">
        <v>0</v>
      </c>
      <c r="V13" s="100">
        <v>0</v>
      </c>
      <c r="W13" s="150" t="s">
        <v>350</v>
      </c>
      <c r="X13" s="16" t="s">
        <v>351</v>
      </c>
      <c r="Y13" s="16" t="s">
        <v>352</v>
      </c>
      <c r="Z13" s="100">
        <v>1</v>
      </c>
      <c r="AA13" s="100">
        <v>0</v>
      </c>
      <c r="AB13" s="100">
        <v>1</v>
      </c>
      <c r="AC13" s="100">
        <v>0</v>
      </c>
      <c r="AD13" s="100">
        <v>0</v>
      </c>
      <c r="AE13" s="100">
        <v>0</v>
      </c>
      <c r="AF13" s="100">
        <v>1</v>
      </c>
      <c r="AG13" s="100">
        <v>1</v>
      </c>
      <c r="AH13" s="151">
        <v>64</v>
      </c>
      <c r="AI13" s="152">
        <f t="shared" ref="AI13:AK21" si="1">AL13+AO13+AR13</f>
        <v>2</v>
      </c>
      <c r="AJ13" s="152">
        <f t="shared" si="1"/>
        <v>2</v>
      </c>
      <c r="AK13" s="97">
        <f t="shared" si="1"/>
        <v>2</v>
      </c>
      <c r="AL13" s="152">
        <v>1</v>
      </c>
      <c r="AM13" s="152">
        <v>1</v>
      </c>
      <c r="AN13" s="100">
        <v>1</v>
      </c>
      <c r="AO13" s="152">
        <v>0</v>
      </c>
      <c r="AP13" s="152">
        <v>0</v>
      </c>
      <c r="AQ13" s="100">
        <v>0</v>
      </c>
      <c r="AR13" s="152">
        <v>1</v>
      </c>
      <c r="AS13" s="152">
        <v>1</v>
      </c>
      <c r="AT13" s="100">
        <v>1</v>
      </c>
      <c r="AU13" s="152">
        <v>1</v>
      </c>
      <c r="AV13" s="152">
        <v>1</v>
      </c>
      <c r="AW13" s="100">
        <v>1</v>
      </c>
      <c r="AX13" s="153" t="s">
        <v>282</v>
      </c>
      <c r="AY13" s="98">
        <v>1984</v>
      </c>
      <c r="AZ13" s="154"/>
      <c r="BA13" s="99">
        <v>1</v>
      </c>
      <c r="BB13" s="99">
        <v>0</v>
      </c>
      <c r="BC13" s="93" t="s">
        <v>377</v>
      </c>
      <c r="BD13" s="100">
        <v>1</v>
      </c>
      <c r="BE13" s="100">
        <v>1</v>
      </c>
      <c r="BF13" s="100">
        <v>1</v>
      </c>
      <c r="BG13" s="100">
        <v>1</v>
      </c>
      <c r="BH13" s="100">
        <v>1</v>
      </c>
      <c r="BI13" s="100">
        <v>1</v>
      </c>
      <c r="BJ13" s="100">
        <v>1</v>
      </c>
      <c r="BK13" s="100">
        <v>0</v>
      </c>
      <c r="BL13" s="100">
        <v>0</v>
      </c>
      <c r="BM13" s="100">
        <v>1</v>
      </c>
      <c r="BN13" s="100">
        <v>1</v>
      </c>
      <c r="BO13" s="100">
        <v>1</v>
      </c>
      <c r="BP13" s="100">
        <v>0</v>
      </c>
    </row>
    <row r="14" spans="1:68" s="123" customFormat="1" ht="211.2" x14ac:dyDescent="0.3">
      <c r="A14" s="11">
        <f t="shared" ref="A14:A31" si="2">A13+1</f>
        <v>3</v>
      </c>
      <c r="B14" s="12" t="s">
        <v>287</v>
      </c>
      <c r="C14" s="93" t="s">
        <v>288</v>
      </c>
      <c r="D14" s="93" t="s">
        <v>289</v>
      </c>
      <c r="E14" s="94" t="s">
        <v>290</v>
      </c>
      <c r="F14" s="13">
        <v>1</v>
      </c>
      <c r="G14" s="14" t="s">
        <v>282</v>
      </c>
      <c r="H14" s="15">
        <v>33</v>
      </c>
      <c r="I14" s="16" t="s">
        <v>282</v>
      </c>
      <c r="J14" s="17">
        <f t="shared" si="0"/>
        <v>454</v>
      </c>
      <c r="K14" s="149">
        <v>334</v>
      </c>
      <c r="L14" s="149">
        <v>120</v>
      </c>
      <c r="M14" s="100">
        <v>0</v>
      </c>
      <c r="N14" s="100">
        <v>0</v>
      </c>
      <c r="O14" s="100">
        <v>0</v>
      </c>
      <c r="P14" s="98">
        <v>2008</v>
      </c>
      <c r="Q14" s="100">
        <v>0</v>
      </c>
      <c r="R14" s="16" t="s">
        <v>282</v>
      </c>
      <c r="S14" s="100">
        <v>0</v>
      </c>
      <c r="T14" s="100">
        <v>0</v>
      </c>
      <c r="U14" s="100">
        <v>1</v>
      </c>
      <c r="V14" s="100">
        <v>0</v>
      </c>
      <c r="W14" s="150" t="s">
        <v>347</v>
      </c>
      <c r="X14" s="16" t="s">
        <v>348</v>
      </c>
      <c r="Y14" s="16" t="s">
        <v>353</v>
      </c>
      <c r="Z14" s="100">
        <v>0</v>
      </c>
      <c r="AA14" s="100">
        <v>0</v>
      </c>
      <c r="AB14" s="100">
        <v>0</v>
      </c>
      <c r="AC14" s="100">
        <v>0</v>
      </c>
      <c r="AD14" s="100">
        <v>0</v>
      </c>
      <c r="AE14" s="100">
        <v>0</v>
      </c>
      <c r="AF14" s="100">
        <v>1</v>
      </c>
      <c r="AG14" s="100">
        <v>0</v>
      </c>
      <c r="AH14" s="151">
        <v>36</v>
      </c>
      <c r="AI14" s="152">
        <f t="shared" si="1"/>
        <v>0.5</v>
      </c>
      <c r="AJ14" s="152">
        <f t="shared" si="1"/>
        <v>0</v>
      </c>
      <c r="AK14" s="97">
        <f t="shared" si="1"/>
        <v>0</v>
      </c>
      <c r="AL14" s="152">
        <v>0</v>
      </c>
      <c r="AM14" s="152">
        <v>0</v>
      </c>
      <c r="AN14" s="100">
        <v>0</v>
      </c>
      <c r="AO14" s="152">
        <v>0</v>
      </c>
      <c r="AP14" s="152">
        <v>0</v>
      </c>
      <c r="AQ14" s="100">
        <v>0</v>
      </c>
      <c r="AR14" s="152">
        <v>0.5</v>
      </c>
      <c r="AS14" s="152">
        <v>0</v>
      </c>
      <c r="AT14" s="100">
        <v>0</v>
      </c>
      <c r="AU14" s="152">
        <v>0</v>
      </c>
      <c r="AV14" s="152">
        <v>0</v>
      </c>
      <c r="AW14" s="100">
        <v>0</v>
      </c>
      <c r="AX14" s="153" t="s">
        <v>282</v>
      </c>
      <c r="AY14" s="98">
        <v>2008</v>
      </c>
      <c r="AZ14" s="154"/>
      <c r="BA14" s="99">
        <v>0</v>
      </c>
      <c r="BB14" s="99">
        <v>0</v>
      </c>
      <c r="BC14" s="93" t="s">
        <v>377</v>
      </c>
      <c r="BD14" s="100">
        <v>0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0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92.4" x14ac:dyDescent="0.3">
      <c r="A15" s="11">
        <f t="shared" si="2"/>
        <v>4</v>
      </c>
      <c r="B15" s="12" t="s">
        <v>291</v>
      </c>
      <c r="C15" s="93" t="s">
        <v>292</v>
      </c>
      <c r="D15" s="93" t="s">
        <v>293</v>
      </c>
      <c r="E15" s="94" t="s">
        <v>294</v>
      </c>
      <c r="F15" s="13">
        <v>3</v>
      </c>
      <c r="G15" s="14" t="s">
        <v>282</v>
      </c>
      <c r="H15" s="15">
        <v>15</v>
      </c>
      <c r="I15" s="16" t="s">
        <v>282</v>
      </c>
      <c r="J15" s="17">
        <f t="shared" si="0"/>
        <v>3004</v>
      </c>
      <c r="K15" s="149">
        <v>1796</v>
      </c>
      <c r="L15" s="149">
        <v>1208</v>
      </c>
      <c r="M15" s="100">
        <v>0</v>
      </c>
      <c r="N15" s="100">
        <v>0</v>
      </c>
      <c r="O15" s="100">
        <v>0</v>
      </c>
      <c r="P15" s="98">
        <v>2008</v>
      </c>
      <c r="Q15" s="100">
        <v>0</v>
      </c>
      <c r="R15" s="16" t="s">
        <v>282</v>
      </c>
      <c r="S15" s="100">
        <v>1</v>
      </c>
      <c r="T15" s="100">
        <v>0</v>
      </c>
      <c r="U15" s="100">
        <v>0</v>
      </c>
      <c r="V15" s="100">
        <v>0</v>
      </c>
      <c r="W15" s="150" t="s">
        <v>350</v>
      </c>
      <c r="X15" s="16" t="s">
        <v>354</v>
      </c>
      <c r="Y15" s="16" t="s">
        <v>355</v>
      </c>
      <c r="Z15" s="100">
        <v>0</v>
      </c>
      <c r="AA15" s="100">
        <v>0</v>
      </c>
      <c r="AB15" s="100">
        <v>0</v>
      </c>
      <c r="AC15" s="100">
        <v>0</v>
      </c>
      <c r="AD15" s="100">
        <v>0</v>
      </c>
      <c r="AE15" s="100">
        <v>0</v>
      </c>
      <c r="AF15" s="100">
        <v>1</v>
      </c>
      <c r="AG15" s="100">
        <v>0</v>
      </c>
      <c r="AH15" s="151">
        <v>128</v>
      </c>
      <c r="AI15" s="152">
        <f t="shared" si="1"/>
        <v>2</v>
      </c>
      <c r="AJ15" s="152">
        <f t="shared" si="1"/>
        <v>2</v>
      </c>
      <c r="AK15" s="97">
        <f t="shared" si="1"/>
        <v>2</v>
      </c>
      <c r="AL15" s="152">
        <v>2</v>
      </c>
      <c r="AM15" s="152">
        <v>2</v>
      </c>
      <c r="AN15" s="100">
        <v>2</v>
      </c>
      <c r="AO15" s="152">
        <v>0</v>
      </c>
      <c r="AP15" s="152">
        <v>0</v>
      </c>
      <c r="AQ15" s="100">
        <v>0</v>
      </c>
      <c r="AR15" s="152">
        <v>0</v>
      </c>
      <c r="AS15" s="152">
        <v>0</v>
      </c>
      <c r="AT15" s="100">
        <v>0</v>
      </c>
      <c r="AU15" s="152">
        <v>0</v>
      </c>
      <c r="AV15" s="152">
        <v>0</v>
      </c>
      <c r="AW15" s="100">
        <v>0</v>
      </c>
      <c r="AX15" s="153" t="s">
        <v>282</v>
      </c>
      <c r="AY15" s="98">
        <v>1985</v>
      </c>
      <c r="AZ15" s="154"/>
      <c r="BA15" s="99">
        <v>1</v>
      </c>
      <c r="BB15" s="99">
        <v>0</v>
      </c>
      <c r="BC15" s="93" t="s">
        <v>377</v>
      </c>
      <c r="BD15" s="100">
        <v>1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1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92.4" x14ac:dyDescent="0.3">
      <c r="A16" s="11">
        <f t="shared" si="2"/>
        <v>5</v>
      </c>
      <c r="B16" s="12" t="s">
        <v>295</v>
      </c>
      <c r="C16" s="93" t="s">
        <v>296</v>
      </c>
      <c r="D16" s="93" t="s">
        <v>289</v>
      </c>
      <c r="E16" s="94" t="s">
        <v>286</v>
      </c>
      <c r="F16" s="13">
        <v>1</v>
      </c>
      <c r="G16" s="14" t="s">
        <v>282</v>
      </c>
      <c r="H16" s="15">
        <v>24</v>
      </c>
      <c r="I16" s="16" t="s">
        <v>282</v>
      </c>
      <c r="J16" s="17">
        <f t="shared" si="0"/>
        <v>1271</v>
      </c>
      <c r="K16" s="149">
        <v>944</v>
      </c>
      <c r="L16" s="149">
        <v>327</v>
      </c>
      <c r="M16" s="100">
        <v>0</v>
      </c>
      <c r="N16" s="100">
        <v>0</v>
      </c>
      <c r="O16" s="100">
        <v>0</v>
      </c>
      <c r="P16" s="98">
        <v>2007</v>
      </c>
      <c r="Q16" s="100">
        <v>0</v>
      </c>
      <c r="R16" s="16" t="s">
        <v>282</v>
      </c>
      <c r="S16" s="100">
        <v>1</v>
      </c>
      <c r="T16" s="100">
        <v>0</v>
      </c>
      <c r="U16" s="100">
        <v>0</v>
      </c>
      <c r="V16" s="100">
        <v>0</v>
      </c>
      <c r="W16" s="150" t="s">
        <v>350</v>
      </c>
      <c r="X16" s="16" t="s">
        <v>356</v>
      </c>
      <c r="Y16" s="16" t="s">
        <v>357</v>
      </c>
      <c r="Z16" s="100">
        <v>1</v>
      </c>
      <c r="AA16" s="100">
        <v>0</v>
      </c>
      <c r="AB16" s="100">
        <v>1</v>
      </c>
      <c r="AC16" s="100">
        <v>0</v>
      </c>
      <c r="AD16" s="100">
        <v>0</v>
      </c>
      <c r="AE16" s="100">
        <v>0</v>
      </c>
      <c r="AF16" s="100">
        <v>1</v>
      </c>
      <c r="AG16" s="100">
        <v>0</v>
      </c>
      <c r="AH16" s="151">
        <v>36</v>
      </c>
      <c r="AI16" s="152">
        <f t="shared" si="1"/>
        <v>1</v>
      </c>
      <c r="AJ16" s="152">
        <f t="shared" si="1"/>
        <v>1</v>
      </c>
      <c r="AK16" s="97">
        <f t="shared" si="1"/>
        <v>1</v>
      </c>
      <c r="AL16" s="152">
        <v>1</v>
      </c>
      <c r="AM16" s="152">
        <v>1</v>
      </c>
      <c r="AN16" s="100">
        <v>1</v>
      </c>
      <c r="AO16" s="152">
        <v>0</v>
      </c>
      <c r="AP16" s="152">
        <v>0</v>
      </c>
      <c r="AQ16" s="100">
        <v>0</v>
      </c>
      <c r="AR16" s="152">
        <v>0</v>
      </c>
      <c r="AS16" s="152">
        <v>0</v>
      </c>
      <c r="AT16" s="100">
        <v>0</v>
      </c>
      <c r="AU16" s="152">
        <v>0</v>
      </c>
      <c r="AV16" s="152">
        <v>0</v>
      </c>
      <c r="AW16" s="100">
        <v>0</v>
      </c>
      <c r="AX16" s="153" t="s">
        <v>282</v>
      </c>
      <c r="AY16" s="98">
        <v>1983</v>
      </c>
      <c r="AZ16" s="154"/>
      <c r="BA16" s="99">
        <v>1</v>
      </c>
      <c r="BB16" s="99">
        <v>0</v>
      </c>
      <c r="BC16" s="93" t="s">
        <v>377</v>
      </c>
      <c r="BD16" s="100">
        <v>0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92.4" x14ac:dyDescent="0.3">
      <c r="A17" s="11">
        <f t="shared" si="2"/>
        <v>6</v>
      </c>
      <c r="B17" s="12" t="s">
        <v>297</v>
      </c>
      <c r="C17" s="93" t="s">
        <v>298</v>
      </c>
      <c r="D17" s="93" t="s">
        <v>285</v>
      </c>
      <c r="E17" s="94" t="s">
        <v>299</v>
      </c>
      <c r="F17" s="13">
        <v>5</v>
      </c>
      <c r="G17" s="14" t="s">
        <v>282</v>
      </c>
      <c r="H17" s="15">
        <v>26</v>
      </c>
      <c r="I17" s="16" t="s">
        <v>282</v>
      </c>
      <c r="J17" s="17">
        <f t="shared" si="0"/>
        <v>1942</v>
      </c>
      <c r="K17" s="149">
        <v>1368</v>
      </c>
      <c r="L17" s="149">
        <v>574</v>
      </c>
      <c r="M17" s="100">
        <v>0</v>
      </c>
      <c r="N17" s="100">
        <v>0</v>
      </c>
      <c r="O17" s="100">
        <v>0</v>
      </c>
      <c r="P17" s="98">
        <v>2008</v>
      </c>
      <c r="Q17" s="100">
        <v>0</v>
      </c>
      <c r="R17" s="16" t="s">
        <v>282</v>
      </c>
      <c r="S17" s="100">
        <v>1</v>
      </c>
      <c r="T17" s="100">
        <v>0</v>
      </c>
      <c r="U17" s="100">
        <v>0</v>
      </c>
      <c r="V17" s="100">
        <v>0</v>
      </c>
      <c r="W17" s="150" t="s">
        <v>358</v>
      </c>
      <c r="X17" s="16" t="s">
        <v>354</v>
      </c>
      <c r="Y17" s="16" t="s">
        <v>355</v>
      </c>
      <c r="Z17" s="100">
        <v>0</v>
      </c>
      <c r="AA17" s="100">
        <v>0</v>
      </c>
      <c r="AB17" s="100">
        <v>0</v>
      </c>
      <c r="AC17" s="100">
        <v>0</v>
      </c>
      <c r="AD17" s="100">
        <v>0</v>
      </c>
      <c r="AE17" s="100">
        <v>0</v>
      </c>
      <c r="AF17" s="100">
        <v>1</v>
      </c>
      <c r="AG17" s="100">
        <v>1</v>
      </c>
      <c r="AH17" s="151">
        <v>72</v>
      </c>
      <c r="AI17" s="152">
        <f t="shared" si="1"/>
        <v>1</v>
      </c>
      <c r="AJ17" s="152">
        <f t="shared" si="1"/>
        <v>1</v>
      </c>
      <c r="AK17" s="97">
        <f t="shared" si="1"/>
        <v>1</v>
      </c>
      <c r="AL17" s="152">
        <v>1</v>
      </c>
      <c r="AM17" s="152">
        <v>1</v>
      </c>
      <c r="AN17" s="100">
        <v>1</v>
      </c>
      <c r="AO17" s="152">
        <v>0</v>
      </c>
      <c r="AP17" s="152">
        <v>0</v>
      </c>
      <c r="AQ17" s="100">
        <v>0</v>
      </c>
      <c r="AR17" s="152">
        <v>0</v>
      </c>
      <c r="AS17" s="152">
        <v>0</v>
      </c>
      <c r="AT17" s="100">
        <v>0</v>
      </c>
      <c r="AU17" s="152">
        <v>1</v>
      </c>
      <c r="AV17" s="152">
        <v>1</v>
      </c>
      <c r="AW17" s="100">
        <v>1</v>
      </c>
      <c r="AX17" s="153" t="s">
        <v>282</v>
      </c>
      <c r="AY17" s="98">
        <v>1994</v>
      </c>
      <c r="AZ17" s="154"/>
      <c r="BA17" s="99">
        <v>1</v>
      </c>
      <c r="BB17" s="99">
        <v>0</v>
      </c>
      <c r="BC17" s="93" t="s">
        <v>377</v>
      </c>
      <c r="BD17" s="100">
        <v>1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1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92.4" x14ac:dyDescent="0.3">
      <c r="A18" s="11">
        <f t="shared" si="2"/>
        <v>7</v>
      </c>
      <c r="B18" s="12" t="s">
        <v>300</v>
      </c>
      <c r="C18" s="93" t="s">
        <v>301</v>
      </c>
      <c r="D18" s="93" t="s">
        <v>302</v>
      </c>
      <c r="E18" s="94" t="s">
        <v>303</v>
      </c>
      <c r="F18" s="13">
        <v>2</v>
      </c>
      <c r="G18" s="14" t="s">
        <v>282</v>
      </c>
      <c r="H18" s="15">
        <v>39</v>
      </c>
      <c r="I18" s="16" t="s">
        <v>282</v>
      </c>
      <c r="J18" s="17">
        <f t="shared" si="0"/>
        <v>0</v>
      </c>
      <c r="K18" s="149">
        <v>0</v>
      </c>
      <c r="L18" s="149">
        <v>0</v>
      </c>
      <c r="M18" s="100">
        <v>0</v>
      </c>
      <c r="N18" s="100">
        <v>0</v>
      </c>
      <c r="O18" s="100">
        <v>0</v>
      </c>
      <c r="P18" s="98">
        <v>2009</v>
      </c>
      <c r="Q18" s="100">
        <v>0</v>
      </c>
      <c r="R18" s="16" t="s">
        <v>282</v>
      </c>
      <c r="S18" s="100">
        <v>1</v>
      </c>
      <c r="T18" s="100">
        <v>0</v>
      </c>
      <c r="U18" s="100">
        <v>0</v>
      </c>
      <c r="V18" s="100">
        <v>0</v>
      </c>
      <c r="W18" s="150" t="s">
        <v>350</v>
      </c>
      <c r="X18" s="16" t="s">
        <v>359</v>
      </c>
      <c r="Y18" s="16" t="s">
        <v>360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1</v>
      </c>
      <c r="AG18" s="100">
        <v>0</v>
      </c>
      <c r="AH18" s="151">
        <v>36</v>
      </c>
      <c r="AI18" s="152">
        <f t="shared" si="1"/>
        <v>0.5</v>
      </c>
      <c r="AJ18" s="152">
        <f t="shared" si="1"/>
        <v>0.5</v>
      </c>
      <c r="AK18" s="97">
        <f t="shared" si="1"/>
        <v>0</v>
      </c>
      <c r="AL18" s="152">
        <v>0.5</v>
      </c>
      <c r="AM18" s="152">
        <v>0.5</v>
      </c>
      <c r="AN18" s="100">
        <v>0</v>
      </c>
      <c r="AO18" s="152">
        <v>0</v>
      </c>
      <c r="AP18" s="152">
        <v>0</v>
      </c>
      <c r="AQ18" s="100">
        <v>0</v>
      </c>
      <c r="AR18" s="152">
        <v>0</v>
      </c>
      <c r="AS18" s="152">
        <v>0</v>
      </c>
      <c r="AT18" s="100">
        <v>0</v>
      </c>
      <c r="AU18" s="152">
        <v>0</v>
      </c>
      <c r="AV18" s="152">
        <v>0</v>
      </c>
      <c r="AW18" s="100">
        <v>0</v>
      </c>
      <c r="AX18" s="153" t="s">
        <v>282</v>
      </c>
      <c r="AY18" s="98">
        <v>1995</v>
      </c>
      <c r="AZ18" s="154"/>
      <c r="BA18" s="99">
        <v>1</v>
      </c>
      <c r="BB18" s="99">
        <v>0</v>
      </c>
      <c r="BC18" s="93" t="s">
        <v>377</v>
      </c>
      <c r="BD18" s="100">
        <v>1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105.6" x14ac:dyDescent="0.3">
      <c r="A19" s="11">
        <f t="shared" si="2"/>
        <v>8</v>
      </c>
      <c r="B19" s="12" t="s">
        <v>304</v>
      </c>
      <c r="C19" s="93" t="s">
        <v>305</v>
      </c>
      <c r="D19" s="93" t="s">
        <v>306</v>
      </c>
      <c r="E19" s="94" t="s">
        <v>307</v>
      </c>
      <c r="F19" s="13">
        <v>2</v>
      </c>
      <c r="G19" s="14" t="s">
        <v>282</v>
      </c>
      <c r="H19" s="15">
        <v>34</v>
      </c>
      <c r="I19" s="16" t="s">
        <v>282</v>
      </c>
      <c r="J19" s="17">
        <f t="shared" si="0"/>
        <v>493</v>
      </c>
      <c r="K19" s="149">
        <v>284</v>
      </c>
      <c r="L19" s="149">
        <v>209</v>
      </c>
      <c r="M19" s="100">
        <v>0</v>
      </c>
      <c r="N19" s="100">
        <v>0</v>
      </c>
      <c r="O19" s="100">
        <v>0</v>
      </c>
      <c r="P19" s="98">
        <v>2007</v>
      </c>
      <c r="Q19" s="100">
        <v>0</v>
      </c>
      <c r="R19" s="16" t="s">
        <v>282</v>
      </c>
      <c r="S19" s="100">
        <v>1</v>
      </c>
      <c r="T19" s="100">
        <v>0</v>
      </c>
      <c r="U19" s="100">
        <v>0</v>
      </c>
      <c r="V19" s="100">
        <v>0</v>
      </c>
      <c r="W19" s="150" t="s">
        <v>350</v>
      </c>
      <c r="X19" s="16" t="s">
        <v>361</v>
      </c>
      <c r="Y19" s="16" t="s">
        <v>362</v>
      </c>
      <c r="Z19" s="100">
        <v>0</v>
      </c>
      <c r="AA19" s="100">
        <v>0</v>
      </c>
      <c r="AB19" s="100">
        <v>0</v>
      </c>
      <c r="AC19" s="100">
        <v>0</v>
      </c>
      <c r="AD19" s="100">
        <v>0</v>
      </c>
      <c r="AE19" s="100">
        <v>0</v>
      </c>
      <c r="AF19" s="100">
        <v>1</v>
      </c>
      <c r="AG19" s="100">
        <v>0</v>
      </c>
      <c r="AH19" s="151">
        <v>42</v>
      </c>
      <c r="AI19" s="152">
        <f t="shared" si="1"/>
        <v>0.5</v>
      </c>
      <c r="AJ19" s="152">
        <f t="shared" si="1"/>
        <v>0.5</v>
      </c>
      <c r="AK19" s="97">
        <f t="shared" si="1"/>
        <v>1</v>
      </c>
      <c r="AL19" s="152">
        <v>0.5</v>
      </c>
      <c r="AM19" s="152">
        <v>0.5</v>
      </c>
      <c r="AN19" s="100">
        <v>1</v>
      </c>
      <c r="AO19" s="152">
        <v>0</v>
      </c>
      <c r="AP19" s="152">
        <v>0</v>
      </c>
      <c r="AQ19" s="100">
        <v>0</v>
      </c>
      <c r="AR19" s="152">
        <v>0</v>
      </c>
      <c r="AS19" s="152">
        <v>0</v>
      </c>
      <c r="AT19" s="100">
        <v>0</v>
      </c>
      <c r="AU19" s="152">
        <v>0</v>
      </c>
      <c r="AV19" s="152">
        <v>0</v>
      </c>
      <c r="AW19" s="100">
        <v>0</v>
      </c>
      <c r="AX19" s="153" t="s">
        <v>282</v>
      </c>
      <c r="AY19" s="98">
        <v>1983</v>
      </c>
      <c r="AZ19" s="154"/>
      <c r="BA19" s="99">
        <v>1</v>
      </c>
      <c r="BB19" s="99">
        <v>0</v>
      </c>
      <c r="BC19" s="93" t="s">
        <v>377</v>
      </c>
      <c r="BD19" s="100">
        <v>1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92.4" x14ac:dyDescent="0.3">
      <c r="A20" s="11">
        <f t="shared" si="2"/>
        <v>9</v>
      </c>
      <c r="B20" s="12" t="s">
        <v>308</v>
      </c>
      <c r="C20" s="93" t="s">
        <v>309</v>
      </c>
      <c r="D20" s="93" t="s">
        <v>310</v>
      </c>
      <c r="E20" s="94" t="s">
        <v>311</v>
      </c>
      <c r="F20" s="13">
        <v>2</v>
      </c>
      <c r="G20" s="14" t="s">
        <v>282</v>
      </c>
      <c r="H20" s="15">
        <v>35</v>
      </c>
      <c r="I20" s="16" t="s">
        <v>282</v>
      </c>
      <c r="J20" s="17">
        <f t="shared" si="0"/>
        <v>3710</v>
      </c>
      <c r="K20" s="149">
        <v>2785</v>
      </c>
      <c r="L20" s="149">
        <v>925</v>
      </c>
      <c r="M20" s="100">
        <v>0</v>
      </c>
      <c r="N20" s="100">
        <v>0</v>
      </c>
      <c r="O20" s="100">
        <v>0</v>
      </c>
      <c r="P20" s="98">
        <v>2006</v>
      </c>
      <c r="Q20" s="100">
        <v>0</v>
      </c>
      <c r="R20" s="16" t="s">
        <v>282</v>
      </c>
      <c r="S20" s="100">
        <v>1</v>
      </c>
      <c r="T20" s="100">
        <v>0</v>
      </c>
      <c r="U20" s="100">
        <v>0</v>
      </c>
      <c r="V20" s="100">
        <v>0</v>
      </c>
      <c r="W20" s="150" t="s">
        <v>350</v>
      </c>
      <c r="X20" s="16" t="s">
        <v>363</v>
      </c>
      <c r="Y20" s="16" t="s">
        <v>355</v>
      </c>
      <c r="Z20" s="100">
        <v>1</v>
      </c>
      <c r="AA20" s="100">
        <v>0</v>
      </c>
      <c r="AB20" s="100">
        <v>1</v>
      </c>
      <c r="AC20" s="100">
        <v>0</v>
      </c>
      <c r="AD20" s="100">
        <v>1</v>
      </c>
      <c r="AE20" s="100">
        <v>1</v>
      </c>
      <c r="AF20" s="100">
        <v>1</v>
      </c>
      <c r="AG20" s="100">
        <v>0</v>
      </c>
      <c r="AH20" s="151">
        <v>128</v>
      </c>
      <c r="AI20" s="152">
        <f t="shared" si="1"/>
        <v>2</v>
      </c>
      <c r="AJ20" s="152">
        <f t="shared" si="1"/>
        <v>2</v>
      </c>
      <c r="AK20" s="97">
        <f t="shared" si="1"/>
        <v>2</v>
      </c>
      <c r="AL20" s="152">
        <v>0</v>
      </c>
      <c r="AM20" s="152">
        <v>0</v>
      </c>
      <c r="AN20" s="100">
        <v>0</v>
      </c>
      <c r="AO20" s="152">
        <v>0</v>
      </c>
      <c r="AP20" s="152">
        <v>0</v>
      </c>
      <c r="AQ20" s="100">
        <v>0</v>
      </c>
      <c r="AR20" s="152">
        <v>2</v>
      </c>
      <c r="AS20" s="152">
        <v>2</v>
      </c>
      <c r="AT20" s="100">
        <v>2</v>
      </c>
      <c r="AU20" s="152">
        <v>1</v>
      </c>
      <c r="AV20" s="152">
        <v>1</v>
      </c>
      <c r="AW20" s="100">
        <v>1</v>
      </c>
      <c r="AX20" s="153" t="s">
        <v>282</v>
      </c>
      <c r="AY20" s="98">
        <v>1975</v>
      </c>
      <c r="AZ20" s="154"/>
      <c r="BA20" s="99">
        <v>1</v>
      </c>
      <c r="BB20" s="99">
        <v>0</v>
      </c>
      <c r="BC20" s="93" t="s">
        <v>377</v>
      </c>
      <c r="BD20" s="100">
        <v>1</v>
      </c>
      <c r="BE20" s="100">
        <v>1</v>
      </c>
      <c r="BF20" s="100">
        <v>1</v>
      </c>
      <c r="BG20" s="100">
        <v>1</v>
      </c>
      <c r="BH20" s="100">
        <v>1</v>
      </c>
      <c r="BI20" s="100">
        <v>1</v>
      </c>
      <c r="BJ20" s="100">
        <v>1</v>
      </c>
      <c r="BK20" s="100">
        <v>0</v>
      </c>
      <c r="BL20" s="100">
        <v>0</v>
      </c>
      <c r="BM20" s="100">
        <v>1</v>
      </c>
      <c r="BN20" s="100">
        <v>1</v>
      </c>
      <c r="BO20" s="100">
        <v>1</v>
      </c>
      <c r="BP20" s="100">
        <v>0</v>
      </c>
    </row>
    <row r="21" spans="1:68" s="123" customFormat="1" ht="211.2" x14ac:dyDescent="0.3">
      <c r="A21" s="11">
        <f t="shared" si="2"/>
        <v>10</v>
      </c>
      <c r="B21" s="12" t="s">
        <v>312</v>
      </c>
      <c r="C21" s="93" t="s">
        <v>313</v>
      </c>
      <c r="D21" s="93" t="s">
        <v>314</v>
      </c>
      <c r="E21" s="94" t="s">
        <v>294</v>
      </c>
      <c r="F21" s="13">
        <v>2</v>
      </c>
      <c r="G21" s="14" t="s">
        <v>282</v>
      </c>
      <c r="H21" s="15">
        <v>45</v>
      </c>
      <c r="I21" s="16" t="s">
        <v>282</v>
      </c>
      <c r="J21" s="17">
        <f t="shared" si="0"/>
        <v>2540</v>
      </c>
      <c r="K21" s="149">
        <v>2132</v>
      </c>
      <c r="L21" s="149">
        <v>408</v>
      </c>
      <c r="M21" s="100">
        <v>0</v>
      </c>
      <c r="N21" s="100">
        <v>0</v>
      </c>
      <c r="O21" s="100">
        <v>0</v>
      </c>
      <c r="P21" s="98">
        <v>2008</v>
      </c>
      <c r="Q21" s="100">
        <v>0</v>
      </c>
      <c r="R21" s="16" t="s">
        <v>282</v>
      </c>
      <c r="S21" s="100">
        <v>0</v>
      </c>
      <c r="T21" s="100">
        <v>0</v>
      </c>
      <c r="U21" s="100">
        <v>1</v>
      </c>
      <c r="V21" s="100">
        <v>0</v>
      </c>
      <c r="W21" s="150" t="s">
        <v>347</v>
      </c>
      <c r="X21" s="16" t="s">
        <v>348</v>
      </c>
      <c r="Y21" s="16" t="s">
        <v>364</v>
      </c>
      <c r="Z21" s="100">
        <v>1</v>
      </c>
      <c r="AA21" s="100">
        <v>0</v>
      </c>
      <c r="AB21" s="100">
        <v>0</v>
      </c>
      <c r="AC21" s="100">
        <v>0</v>
      </c>
      <c r="AD21" s="100">
        <v>1</v>
      </c>
      <c r="AE21" s="100">
        <v>1</v>
      </c>
      <c r="AF21" s="100">
        <v>1</v>
      </c>
      <c r="AG21" s="100">
        <v>1</v>
      </c>
      <c r="AH21" s="151">
        <v>54</v>
      </c>
      <c r="AI21" s="152">
        <f t="shared" si="1"/>
        <v>2</v>
      </c>
      <c r="AJ21" s="152">
        <f t="shared" si="1"/>
        <v>2</v>
      </c>
      <c r="AK21" s="97">
        <f t="shared" si="1"/>
        <v>2</v>
      </c>
      <c r="AL21" s="152">
        <v>0</v>
      </c>
      <c r="AM21" s="152">
        <v>0</v>
      </c>
      <c r="AN21" s="100">
        <v>0</v>
      </c>
      <c r="AO21" s="152">
        <v>0</v>
      </c>
      <c r="AP21" s="152">
        <v>0</v>
      </c>
      <c r="AQ21" s="100">
        <v>0</v>
      </c>
      <c r="AR21" s="152">
        <v>2</v>
      </c>
      <c r="AS21" s="152">
        <v>2</v>
      </c>
      <c r="AT21" s="100">
        <v>2</v>
      </c>
      <c r="AU21" s="152">
        <v>1</v>
      </c>
      <c r="AV21" s="152">
        <v>1</v>
      </c>
      <c r="AW21" s="100">
        <v>1</v>
      </c>
      <c r="AX21" s="153" t="s">
        <v>282</v>
      </c>
      <c r="AY21" s="98">
        <v>2008</v>
      </c>
      <c r="AZ21" s="154"/>
      <c r="BA21" s="99">
        <v>1</v>
      </c>
      <c r="BB21" s="99">
        <v>0</v>
      </c>
      <c r="BC21" s="93" t="s">
        <v>377</v>
      </c>
      <c r="BD21" s="100">
        <v>1</v>
      </c>
      <c r="BE21" s="100">
        <v>1</v>
      </c>
      <c r="BF21" s="100">
        <v>1</v>
      </c>
      <c r="BG21" s="100">
        <v>1</v>
      </c>
      <c r="BH21" s="100">
        <v>1</v>
      </c>
      <c r="BI21" s="100">
        <v>1</v>
      </c>
      <c r="BJ21" s="100">
        <v>1</v>
      </c>
      <c r="BK21" s="100">
        <v>0</v>
      </c>
      <c r="BL21" s="100">
        <v>0</v>
      </c>
      <c r="BM21" s="100">
        <v>1</v>
      </c>
      <c r="BN21" s="100">
        <v>1</v>
      </c>
      <c r="BO21" s="100">
        <v>1</v>
      </c>
      <c r="BP21" s="100">
        <v>0</v>
      </c>
    </row>
    <row r="22" spans="1:68" s="123" customFormat="1" ht="211.2" x14ac:dyDescent="0.3">
      <c r="A22" s="11">
        <f t="shared" si="2"/>
        <v>11</v>
      </c>
      <c r="B22" s="12" t="s">
        <v>315</v>
      </c>
      <c r="C22" s="93" t="s">
        <v>316</v>
      </c>
      <c r="D22" s="93" t="s">
        <v>289</v>
      </c>
      <c r="E22" s="94" t="s">
        <v>317</v>
      </c>
      <c r="F22" s="13">
        <v>2</v>
      </c>
      <c r="G22" s="14" t="s">
        <v>282</v>
      </c>
      <c r="H22" s="15">
        <v>49</v>
      </c>
      <c r="I22" s="16" t="s">
        <v>282</v>
      </c>
      <c r="J22" s="17">
        <f t="shared" ref="J22:J31" si="3">K22+L22</f>
        <v>622</v>
      </c>
      <c r="K22" s="149">
        <v>512</v>
      </c>
      <c r="L22" s="149">
        <v>110</v>
      </c>
      <c r="M22" s="100">
        <v>0</v>
      </c>
      <c r="N22" s="100">
        <v>0</v>
      </c>
      <c r="O22" s="100">
        <v>0</v>
      </c>
      <c r="P22" s="98">
        <v>2008</v>
      </c>
      <c r="Q22" s="100">
        <v>0</v>
      </c>
      <c r="R22" s="16" t="s">
        <v>282</v>
      </c>
      <c r="S22" s="100">
        <v>0</v>
      </c>
      <c r="T22" s="100">
        <v>0</v>
      </c>
      <c r="U22" s="100">
        <v>1</v>
      </c>
      <c r="V22" s="100">
        <v>0</v>
      </c>
      <c r="W22" s="150" t="s">
        <v>347</v>
      </c>
      <c r="X22" s="16" t="s">
        <v>348</v>
      </c>
      <c r="Y22" s="16" t="s">
        <v>365</v>
      </c>
      <c r="Z22" s="100">
        <v>0</v>
      </c>
      <c r="AA22" s="100">
        <v>0</v>
      </c>
      <c r="AB22" s="100">
        <v>0</v>
      </c>
      <c r="AC22" s="100">
        <v>0</v>
      </c>
      <c r="AD22" s="100">
        <v>0</v>
      </c>
      <c r="AE22" s="100">
        <v>0</v>
      </c>
      <c r="AF22" s="100">
        <v>1</v>
      </c>
      <c r="AG22" s="100">
        <v>0</v>
      </c>
      <c r="AH22" s="151">
        <v>45</v>
      </c>
      <c r="AI22" s="152">
        <f t="shared" ref="AI22:AI31" si="4">AL22+AO22+AR22</f>
        <v>1</v>
      </c>
      <c r="AJ22" s="152">
        <f t="shared" ref="AJ22:AJ31" si="5">AM22+AP22+AS22</f>
        <v>0</v>
      </c>
      <c r="AK22" s="97">
        <f t="shared" ref="AK22:AK31" si="6">AN22+AQ22+AT22</f>
        <v>0</v>
      </c>
      <c r="AL22" s="152">
        <v>0</v>
      </c>
      <c r="AM22" s="152">
        <v>0</v>
      </c>
      <c r="AN22" s="100">
        <v>0</v>
      </c>
      <c r="AO22" s="152">
        <v>1</v>
      </c>
      <c r="AP22" s="152">
        <v>0</v>
      </c>
      <c r="AQ22" s="100">
        <v>0</v>
      </c>
      <c r="AR22" s="152">
        <v>0</v>
      </c>
      <c r="AS22" s="152">
        <v>0</v>
      </c>
      <c r="AT22" s="100">
        <v>0</v>
      </c>
      <c r="AU22" s="152">
        <v>0</v>
      </c>
      <c r="AV22" s="152">
        <v>0</v>
      </c>
      <c r="AW22" s="100">
        <v>0</v>
      </c>
      <c r="AX22" s="153" t="s">
        <v>282</v>
      </c>
      <c r="AY22" s="98">
        <v>2008</v>
      </c>
      <c r="AZ22" s="154"/>
      <c r="BA22" s="99">
        <v>0</v>
      </c>
      <c r="BB22" s="99">
        <v>0</v>
      </c>
      <c r="BC22" s="93" t="s">
        <v>377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224.4" x14ac:dyDescent="0.3">
      <c r="A23" s="11">
        <f t="shared" si="2"/>
        <v>12</v>
      </c>
      <c r="B23" s="12" t="s">
        <v>318</v>
      </c>
      <c r="C23" s="93" t="s">
        <v>319</v>
      </c>
      <c r="D23" s="93" t="s">
        <v>289</v>
      </c>
      <c r="E23" s="94" t="s">
        <v>320</v>
      </c>
      <c r="F23" s="13">
        <v>1</v>
      </c>
      <c r="G23" s="14" t="s">
        <v>282</v>
      </c>
      <c r="H23" s="15">
        <v>26</v>
      </c>
      <c r="I23" s="16" t="s">
        <v>321</v>
      </c>
      <c r="J23" s="17">
        <f t="shared" si="3"/>
        <v>561</v>
      </c>
      <c r="K23" s="149">
        <v>487</v>
      </c>
      <c r="L23" s="149">
        <v>74</v>
      </c>
      <c r="M23" s="100">
        <v>0</v>
      </c>
      <c r="N23" s="100">
        <v>0</v>
      </c>
      <c r="O23" s="100">
        <v>0</v>
      </c>
      <c r="P23" s="98">
        <v>2008</v>
      </c>
      <c r="Q23" s="100">
        <v>0</v>
      </c>
      <c r="R23" s="16" t="s">
        <v>282</v>
      </c>
      <c r="S23" s="100">
        <v>0</v>
      </c>
      <c r="T23" s="100">
        <v>0</v>
      </c>
      <c r="U23" s="100">
        <v>1</v>
      </c>
      <c r="V23" s="100">
        <v>0</v>
      </c>
      <c r="W23" s="150" t="s">
        <v>347</v>
      </c>
      <c r="X23" s="16" t="s">
        <v>348</v>
      </c>
      <c r="Y23" s="16" t="s">
        <v>366</v>
      </c>
      <c r="Z23" s="100">
        <v>0</v>
      </c>
      <c r="AA23" s="100">
        <v>0</v>
      </c>
      <c r="AB23" s="100">
        <v>0</v>
      </c>
      <c r="AC23" s="100">
        <v>0</v>
      </c>
      <c r="AD23" s="100">
        <v>0</v>
      </c>
      <c r="AE23" s="100">
        <v>0</v>
      </c>
      <c r="AF23" s="100">
        <v>1</v>
      </c>
      <c r="AG23" s="100">
        <v>0</v>
      </c>
      <c r="AH23" s="151">
        <v>45</v>
      </c>
      <c r="AI23" s="152">
        <f t="shared" si="4"/>
        <v>1</v>
      </c>
      <c r="AJ23" s="152">
        <f t="shared" si="5"/>
        <v>1</v>
      </c>
      <c r="AK23" s="97">
        <f t="shared" si="6"/>
        <v>1</v>
      </c>
      <c r="AL23" s="152">
        <v>0</v>
      </c>
      <c r="AM23" s="152">
        <v>0</v>
      </c>
      <c r="AN23" s="100">
        <v>0</v>
      </c>
      <c r="AO23" s="152">
        <v>0</v>
      </c>
      <c r="AP23" s="152">
        <v>0</v>
      </c>
      <c r="AQ23" s="100">
        <v>0</v>
      </c>
      <c r="AR23" s="152">
        <v>1</v>
      </c>
      <c r="AS23" s="152">
        <v>1</v>
      </c>
      <c r="AT23" s="100">
        <v>1</v>
      </c>
      <c r="AU23" s="152">
        <v>0</v>
      </c>
      <c r="AV23" s="152">
        <v>0</v>
      </c>
      <c r="AW23" s="100">
        <v>0</v>
      </c>
      <c r="AX23" s="153" t="s">
        <v>282</v>
      </c>
      <c r="AY23" s="98">
        <v>2008</v>
      </c>
      <c r="AZ23" s="154"/>
      <c r="BA23" s="99">
        <v>1</v>
      </c>
      <c r="BB23" s="99">
        <v>0</v>
      </c>
      <c r="BC23" s="93" t="s">
        <v>377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211.2" x14ac:dyDescent="0.3">
      <c r="A24" s="11">
        <f t="shared" si="2"/>
        <v>13</v>
      </c>
      <c r="B24" s="12" t="s">
        <v>322</v>
      </c>
      <c r="C24" s="93" t="s">
        <v>323</v>
      </c>
      <c r="D24" s="93" t="s">
        <v>289</v>
      </c>
      <c r="E24" s="94" t="s">
        <v>324</v>
      </c>
      <c r="F24" s="13">
        <v>2</v>
      </c>
      <c r="G24" s="14" t="s">
        <v>282</v>
      </c>
      <c r="H24" s="15">
        <v>54</v>
      </c>
      <c r="I24" s="16" t="s">
        <v>321</v>
      </c>
      <c r="J24" s="17">
        <f t="shared" si="3"/>
        <v>878</v>
      </c>
      <c r="K24" s="149">
        <v>780</v>
      </c>
      <c r="L24" s="149">
        <v>98</v>
      </c>
      <c r="M24" s="100">
        <v>0</v>
      </c>
      <c r="N24" s="100">
        <v>0</v>
      </c>
      <c r="O24" s="100">
        <v>0</v>
      </c>
      <c r="P24" s="98">
        <v>2007</v>
      </c>
      <c r="Q24" s="100">
        <v>0</v>
      </c>
      <c r="R24" s="16" t="s">
        <v>282</v>
      </c>
      <c r="S24" s="100">
        <v>0</v>
      </c>
      <c r="T24" s="100">
        <v>0</v>
      </c>
      <c r="U24" s="100">
        <v>1</v>
      </c>
      <c r="V24" s="100">
        <v>0</v>
      </c>
      <c r="W24" s="150" t="s">
        <v>347</v>
      </c>
      <c r="X24" s="16" t="s">
        <v>348</v>
      </c>
      <c r="Y24" s="16" t="s">
        <v>367</v>
      </c>
      <c r="Z24" s="100">
        <v>0</v>
      </c>
      <c r="AA24" s="100">
        <v>0</v>
      </c>
      <c r="AB24" s="100">
        <v>0</v>
      </c>
      <c r="AC24" s="100">
        <v>0</v>
      </c>
      <c r="AD24" s="100">
        <v>0</v>
      </c>
      <c r="AE24" s="100">
        <v>0</v>
      </c>
      <c r="AF24" s="100">
        <v>1</v>
      </c>
      <c r="AG24" s="100">
        <v>0</v>
      </c>
      <c r="AH24" s="151">
        <v>36</v>
      </c>
      <c r="AI24" s="152">
        <f t="shared" si="4"/>
        <v>1</v>
      </c>
      <c r="AJ24" s="152">
        <f t="shared" si="5"/>
        <v>1</v>
      </c>
      <c r="AK24" s="97">
        <f t="shared" si="6"/>
        <v>1</v>
      </c>
      <c r="AL24" s="152">
        <v>1</v>
      </c>
      <c r="AM24" s="152">
        <v>1</v>
      </c>
      <c r="AN24" s="100">
        <v>1</v>
      </c>
      <c r="AO24" s="152">
        <v>0</v>
      </c>
      <c r="AP24" s="152">
        <v>0</v>
      </c>
      <c r="AQ24" s="100">
        <v>0</v>
      </c>
      <c r="AR24" s="152">
        <v>0</v>
      </c>
      <c r="AS24" s="152">
        <v>0</v>
      </c>
      <c r="AT24" s="100">
        <v>0</v>
      </c>
      <c r="AU24" s="152">
        <v>0</v>
      </c>
      <c r="AV24" s="152">
        <v>0</v>
      </c>
      <c r="AW24" s="100">
        <v>0</v>
      </c>
      <c r="AX24" s="153" t="s">
        <v>282</v>
      </c>
      <c r="AY24" s="98">
        <v>2016</v>
      </c>
      <c r="AZ24" s="154"/>
      <c r="BA24" s="99">
        <v>1</v>
      </c>
      <c r="BB24" s="99">
        <v>0</v>
      </c>
      <c r="BC24" s="93" t="s">
        <v>377</v>
      </c>
      <c r="BD24" s="100">
        <v>0</v>
      </c>
      <c r="BE24" s="100">
        <v>0</v>
      </c>
      <c r="BF24" s="100">
        <v>0</v>
      </c>
      <c r="BG24" s="100">
        <v>0</v>
      </c>
      <c r="BH24" s="100">
        <v>0</v>
      </c>
      <c r="BI24" s="100">
        <v>0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92.4" x14ac:dyDescent="0.3">
      <c r="A25" s="11">
        <f t="shared" si="2"/>
        <v>14</v>
      </c>
      <c r="B25" s="12" t="s">
        <v>325</v>
      </c>
      <c r="C25" s="93" t="s">
        <v>326</v>
      </c>
      <c r="D25" s="93" t="s">
        <v>285</v>
      </c>
      <c r="E25" s="94" t="s">
        <v>327</v>
      </c>
      <c r="F25" s="13">
        <v>3</v>
      </c>
      <c r="G25" s="14" t="s">
        <v>282</v>
      </c>
      <c r="H25" s="15">
        <v>35</v>
      </c>
      <c r="I25" s="16" t="s">
        <v>282</v>
      </c>
      <c r="J25" s="17">
        <f t="shared" si="3"/>
        <v>7654</v>
      </c>
      <c r="K25" s="149">
        <v>6584</v>
      </c>
      <c r="L25" s="149">
        <v>1070</v>
      </c>
      <c r="M25" s="100">
        <v>0</v>
      </c>
      <c r="N25" s="100">
        <v>0</v>
      </c>
      <c r="O25" s="100">
        <v>0</v>
      </c>
      <c r="P25" s="98">
        <v>2006</v>
      </c>
      <c r="Q25" s="100">
        <v>0</v>
      </c>
      <c r="R25" s="16" t="s">
        <v>282</v>
      </c>
      <c r="S25" s="100">
        <v>1</v>
      </c>
      <c r="T25" s="100">
        <v>0</v>
      </c>
      <c r="U25" s="100">
        <v>0</v>
      </c>
      <c r="V25" s="100">
        <v>0</v>
      </c>
      <c r="W25" s="150" t="s">
        <v>350</v>
      </c>
      <c r="X25" s="16" t="s">
        <v>368</v>
      </c>
      <c r="Y25" s="16" t="s">
        <v>369</v>
      </c>
      <c r="Z25" s="100">
        <v>1</v>
      </c>
      <c r="AA25" s="100">
        <v>0</v>
      </c>
      <c r="AB25" s="100">
        <v>0</v>
      </c>
      <c r="AC25" s="100">
        <v>0</v>
      </c>
      <c r="AD25" s="100">
        <v>1</v>
      </c>
      <c r="AE25" s="100">
        <v>1</v>
      </c>
      <c r="AF25" s="100">
        <v>1</v>
      </c>
      <c r="AG25" s="100">
        <v>1</v>
      </c>
      <c r="AH25" s="151">
        <v>190</v>
      </c>
      <c r="AI25" s="152">
        <f t="shared" si="4"/>
        <v>2</v>
      </c>
      <c r="AJ25" s="152">
        <f t="shared" si="5"/>
        <v>2</v>
      </c>
      <c r="AK25" s="97">
        <f t="shared" si="6"/>
        <v>3</v>
      </c>
      <c r="AL25" s="152">
        <v>2</v>
      </c>
      <c r="AM25" s="152">
        <v>2</v>
      </c>
      <c r="AN25" s="100">
        <v>3</v>
      </c>
      <c r="AO25" s="152">
        <v>0</v>
      </c>
      <c r="AP25" s="152">
        <v>0</v>
      </c>
      <c r="AQ25" s="100">
        <v>0</v>
      </c>
      <c r="AR25" s="152">
        <v>0</v>
      </c>
      <c r="AS25" s="152">
        <v>0</v>
      </c>
      <c r="AT25" s="100">
        <v>0</v>
      </c>
      <c r="AU25" s="152">
        <v>1</v>
      </c>
      <c r="AV25" s="152">
        <v>1</v>
      </c>
      <c r="AW25" s="100">
        <v>1</v>
      </c>
      <c r="AX25" s="153" t="s">
        <v>282</v>
      </c>
      <c r="AY25" s="98">
        <v>1970</v>
      </c>
      <c r="AZ25" s="154"/>
      <c r="BA25" s="99">
        <v>1</v>
      </c>
      <c r="BB25" s="99">
        <v>0</v>
      </c>
      <c r="BC25" s="93" t="s">
        <v>377</v>
      </c>
      <c r="BD25" s="100">
        <v>1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1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92.4" x14ac:dyDescent="0.3">
      <c r="A26" s="11">
        <f t="shared" si="2"/>
        <v>15</v>
      </c>
      <c r="B26" s="12" t="s">
        <v>328</v>
      </c>
      <c r="C26" s="93" t="s">
        <v>329</v>
      </c>
      <c r="D26" s="93" t="s">
        <v>289</v>
      </c>
      <c r="E26" s="94" t="s">
        <v>311</v>
      </c>
      <c r="F26" s="13">
        <v>1.5</v>
      </c>
      <c r="G26" s="14" t="s">
        <v>282</v>
      </c>
      <c r="H26" s="15">
        <v>48</v>
      </c>
      <c r="I26" s="16" t="s">
        <v>321</v>
      </c>
      <c r="J26" s="17">
        <f t="shared" si="3"/>
        <v>612</v>
      </c>
      <c r="K26" s="149">
        <v>396</v>
      </c>
      <c r="L26" s="149">
        <v>216</v>
      </c>
      <c r="M26" s="100">
        <v>0</v>
      </c>
      <c r="N26" s="100">
        <v>0</v>
      </c>
      <c r="O26" s="100">
        <v>0</v>
      </c>
      <c r="P26" s="98">
        <v>2007</v>
      </c>
      <c r="Q26" s="100">
        <v>0</v>
      </c>
      <c r="R26" s="16" t="s">
        <v>282</v>
      </c>
      <c r="S26" s="100">
        <v>1</v>
      </c>
      <c r="T26" s="100">
        <v>0</v>
      </c>
      <c r="U26" s="100">
        <v>0</v>
      </c>
      <c r="V26" s="100">
        <v>0</v>
      </c>
      <c r="W26" s="150" t="s">
        <v>350</v>
      </c>
      <c r="X26" s="16" t="s">
        <v>361</v>
      </c>
      <c r="Y26" s="16" t="s">
        <v>355</v>
      </c>
      <c r="Z26" s="100">
        <v>0</v>
      </c>
      <c r="AA26" s="100">
        <v>0</v>
      </c>
      <c r="AB26" s="100">
        <v>0</v>
      </c>
      <c r="AC26" s="100">
        <v>0</v>
      </c>
      <c r="AD26" s="100">
        <v>0</v>
      </c>
      <c r="AE26" s="100">
        <v>0</v>
      </c>
      <c r="AF26" s="100">
        <v>1</v>
      </c>
      <c r="AG26" s="100">
        <v>0</v>
      </c>
      <c r="AH26" s="151">
        <v>60</v>
      </c>
      <c r="AI26" s="152">
        <f t="shared" si="4"/>
        <v>0.5</v>
      </c>
      <c r="AJ26" s="152">
        <f t="shared" si="5"/>
        <v>0</v>
      </c>
      <c r="AK26" s="97">
        <f t="shared" si="6"/>
        <v>0</v>
      </c>
      <c r="AL26" s="152">
        <v>0.5</v>
      </c>
      <c r="AM26" s="152">
        <v>0</v>
      </c>
      <c r="AN26" s="100">
        <v>0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</v>
      </c>
      <c r="AV26" s="152">
        <v>0</v>
      </c>
      <c r="AW26" s="100">
        <v>0</v>
      </c>
      <c r="AX26" s="153" t="s">
        <v>282</v>
      </c>
      <c r="AY26" s="98">
        <v>1993</v>
      </c>
      <c r="AZ26" s="154"/>
      <c r="BA26" s="99">
        <v>0</v>
      </c>
      <c r="BB26" s="99">
        <v>0</v>
      </c>
      <c r="BC26" s="93" t="s">
        <v>377</v>
      </c>
      <c r="BD26" s="100">
        <v>0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211.2" x14ac:dyDescent="0.3">
      <c r="A27" s="11">
        <f t="shared" si="2"/>
        <v>16</v>
      </c>
      <c r="B27" s="12" t="s">
        <v>330</v>
      </c>
      <c r="C27" s="93" t="s">
        <v>331</v>
      </c>
      <c r="D27" s="93" t="s">
        <v>289</v>
      </c>
      <c r="E27" s="94" t="s">
        <v>332</v>
      </c>
      <c r="F27" s="13">
        <v>1</v>
      </c>
      <c r="G27" s="14" t="s">
        <v>282</v>
      </c>
      <c r="H27" s="15">
        <v>27</v>
      </c>
      <c r="I27" s="16" t="s">
        <v>282</v>
      </c>
      <c r="J27" s="17">
        <f t="shared" si="3"/>
        <v>0</v>
      </c>
      <c r="K27" s="149">
        <v>0</v>
      </c>
      <c r="L27" s="149">
        <v>0</v>
      </c>
      <c r="M27" s="100">
        <v>0</v>
      </c>
      <c r="N27" s="100">
        <v>0</v>
      </c>
      <c r="O27" s="100">
        <v>0</v>
      </c>
      <c r="P27" s="98">
        <v>2007</v>
      </c>
      <c r="Q27" s="100">
        <v>0</v>
      </c>
      <c r="R27" s="16" t="s">
        <v>282</v>
      </c>
      <c r="S27" s="100">
        <v>0</v>
      </c>
      <c r="T27" s="100">
        <v>0</v>
      </c>
      <c r="U27" s="100">
        <v>1</v>
      </c>
      <c r="V27" s="100">
        <v>0</v>
      </c>
      <c r="W27" s="150" t="s">
        <v>347</v>
      </c>
      <c r="X27" s="16" t="s">
        <v>348</v>
      </c>
      <c r="Y27" s="16" t="s">
        <v>370</v>
      </c>
      <c r="Z27" s="100">
        <v>0</v>
      </c>
      <c r="AA27" s="100">
        <v>0</v>
      </c>
      <c r="AB27" s="100">
        <v>0</v>
      </c>
      <c r="AC27" s="100">
        <v>0</v>
      </c>
      <c r="AD27" s="100">
        <v>0</v>
      </c>
      <c r="AE27" s="100">
        <v>0</v>
      </c>
      <c r="AF27" s="100">
        <v>1</v>
      </c>
      <c r="AG27" s="100">
        <v>0</v>
      </c>
      <c r="AH27" s="151">
        <v>36</v>
      </c>
      <c r="AI27" s="152">
        <f t="shared" si="4"/>
        <v>0.75</v>
      </c>
      <c r="AJ27" s="152">
        <f t="shared" si="5"/>
        <v>0</v>
      </c>
      <c r="AK27" s="97">
        <f t="shared" si="6"/>
        <v>0</v>
      </c>
      <c r="AL27" s="152">
        <v>0</v>
      </c>
      <c r="AM27" s="152">
        <v>0</v>
      </c>
      <c r="AN27" s="100">
        <v>0</v>
      </c>
      <c r="AO27" s="152">
        <v>0.75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0</v>
      </c>
      <c r="AV27" s="152">
        <v>0</v>
      </c>
      <c r="AW27" s="100">
        <v>0</v>
      </c>
      <c r="AX27" s="153" t="s">
        <v>282</v>
      </c>
      <c r="AY27" s="98">
        <v>2007</v>
      </c>
      <c r="AZ27" s="154"/>
      <c r="BA27" s="99">
        <v>1</v>
      </c>
      <c r="BB27" s="99">
        <v>0</v>
      </c>
      <c r="BC27" s="93" t="s">
        <v>377</v>
      </c>
      <c r="BD27" s="100">
        <v>0</v>
      </c>
      <c r="BE27" s="100">
        <v>0</v>
      </c>
      <c r="BF27" s="100">
        <v>0</v>
      </c>
      <c r="BG27" s="100">
        <v>0</v>
      </c>
      <c r="BH27" s="100">
        <v>0</v>
      </c>
      <c r="BI27" s="100">
        <v>0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211.2" x14ac:dyDescent="0.3">
      <c r="A28" s="11">
        <f t="shared" si="2"/>
        <v>17</v>
      </c>
      <c r="B28" s="12" t="s">
        <v>333</v>
      </c>
      <c r="C28" s="93" t="s">
        <v>334</v>
      </c>
      <c r="D28" s="93" t="s">
        <v>285</v>
      </c>
      <c r="E28" s="94" t="s">
        <v>335</v>
      </c>
      <c r="F28" s="13">
        <v>2</v>
      </c>
      <c r="G28" s="14" t="s">
        <v>282</v>
      </c>
      <c r="H28" s="15">
        <v>32</v>
      </c>
      <c r="I28" s="16" t="s">
        <v>282</v>
      </c>
      <c r="J28" s="17">
        <f t="shared" si="3"/>
        <v>6846</v>
      </c>
      <c r="K28" s="149">
        <v>5217</v>
      </c>
      <c r="L28" s="149">
        <v>1629</v>
      </c>
      <c r="M28" s="100">
        <v>0</v>
      </c>
      <c r="N28" s="100">
        <v>0</v>
      </c>
      <c r="O28" s="100">
        <v>0</v>
      </c>
      <c r="P28" s="98">
        <v>2012</v>
      </c>
      <c r="Q28" s="100">
        <v>0</v>
      </c>
      <c r="R28" s="16" t="s">
        <v>282</v>
      </c>
      <c r="S28" s="100">
        <v>0</v>
      </c>
      <c r="T28" s="100">
        <v>0</v>
      </c>
      <c r="U28" s="100">
        <v>1</v>
      </c>
      <c r="V28" s="100">
        <v>0</v>
      </c>
      <c r="W28" s="150" t="s">
        <v>347</v>
      </c>
      <c r="X28" s="16" t="s">
        <v>348</v>
      </c>
      <c r="Y28" s="16" t="s">
        <v>371</v>
      </c>
      <c r="Z28" s="100">
        <v>1</v>
      </c>
      <c r="AA28" s="100">
        <v>0</v>
      </c>
      <c r="AB28" s="100">
        <v>0</v>
      </c>
      <c r="AC28" s="100">
        <v>0</v>
      </c>
      <c r="AD28" s="100">
        <v>1</v>
      </c>
      <c r="AE28" s="100">
        <v>1</v>
      </c>
      <c r="AF28" s="100">
        <v>1</v>
      </c>
      <c r="AG28" s="100">
        <v>1</v>
      </c>
      <c r="AH28" s="151">
        <v>54</v>
      </c>
      <c r="AI28" s="152">
        <f t="shared" si="4"/>
        <v>2</v>
      </c>
      <c r="AJ28" s="152">
        <f t="shared" si="5"/>
        <v>2</v>
      </c>
      <c r="AK28" s="97">
        <f t="shared" si="6"/>
        <v>2</v>
      </c>
      <c r="AL28" s="152">
        <v>1</v>
      </c>
      <c r="AM28" s="152">
        <v>1</v>
      </c>
      <c r="AN28" s="100">
        <v>1</v>
      </c>
      <c r="AO28" s="152">
        <v>0</v>
      </c>
      <c r="AP28" s="152">
        <v>0</v>
      </c>
      <c r="AQ28" s="100">
        <v>0</v>
      </c>
      <c r="AR28" s="152">
        <v>1</v>
      </c>
      <c r="AS28" s="152">
        <v>1</v>
      </c>
      <c r="AT28" s="100">
        <v>1</v>
      </c>
      <c r="AU28" s="152">
        <v>1</v>
      </c>
      <c r="AV28" s="152">
        <v>1</v>
      </c>
      <c r="AW28" s="100">
        <v>1</v>
      </c>
      <c r="AX28" s="153" t="s">
        <v>282</v>
      </c>
      <c r="AY28" s="98">
        <v>2012</v>
      </c>
      <c r="AZ28" s="154"/>
      <c r="BA28" s="99">
        <v>1</v>
      </c>
      <c r="BB28" s="99">
        <v>0</v>
      </c>
      <c r="BC28" s="93" t="s">
        <v>377</v>
      </c>
      <c r="BD28" s="100">
        <v>1</v>
      </c>
      <c r="BE28" s="100">
        <v>1</v>
      </c>
      <c r="BF28" s="100">
        <v>1</v>
      </c>
      <c r="BG28" s="100">
        <v>1</v>
      </c>
      <c r="BH28" s="100">
        <v>1</v>
      </c>
      <c r="BI28" s="100">
        <v>1</v>
      </c>
      <c r="BJ28" s="100">
        <v>1</v>
      </c>
      <c r="BK28" s="100">
        <v>0</v>
      </c>
      <c r="BL28" s="100">
        <v>0</v>
      </c>
      <c r="BM28" s="100">
        <v>1</v>
      </c>
      <c r="BN28" s="100">
        <v>1</v>
      </c>
      <c r="BO28" s="100">
        <v>1</v>
      </c>
      <c r="BP28" s="100">
        <v>0</v>
      </c>
    </row>
    <row r="29" spans="1:68" s="123" customFormat="1" ht="211.2" x14ac:dyDescent="0.3">
      <c r="A29" s="11">
        <f t="shared" si="2"/>
        <v>18</v>
      </c>
      <c r="B29" s="12" t="s">
        <v>336</v>
      </c>
      <c r="C29" s="93" t="s">
        <v>337</v>
      </c>
      <c r="D29" s="93" t="s">
        <v>338</v>
      </c>
      <c r="E29" s="94" t="s">
        <v>339</v>
      </c>
      <c r="F29" s="13">
        <v>1</v>
      </c>
      <c r="G29" s="14" t="s">
        <v>282</v>
      </c>
      <c r="H29" s="15">
        <v>41</v>
      </c>
      <c r="I29" s="16" t="s">
        <v>282</v>
      </c>
      <c r="J29" s="17">
        <f t="shared" si="3"/>
        <v>1518</v>
      </c>
      <c r="K29" s="149">
        <v>1085</v>
      </c>
      <c r="L29" s="149">
        <v>433</v>
      </c>
      <c r="M29" s="100">
        <v>0</v>
      </c>
      <c r="N29" s="100">
        <v>0</v>
      </c>
      <c r="O29" s="100">
        <v>0</v>
      </c>
      <c r="P29" s="98">
        <v>2008</v>
      </c>
      <c r="Q29" s="100">
        <v>0</v>
      </c>
      <c r="R29" s="16" t="s">
        <v>282</v>
      </c>
      <c r="S29" s="100">
        <v>0</v>
      </c>
      <c r="T29" s="100">
        <v>0</v>
      </c>
      <c r="U29" s="100">
        <v>1</v>
      </c>
      <c r="V29" s="100">
        <v>0</v>
      </c>
      <c r="W29" s="150" t="s">
        <v>347</v>
      </c>
      <c r="X29" s="16" t="s">
        <v>348</v>
      </c>
      <c r="Y29" s="16" t="s">
        <v>372</v>
      </c>
      <c r="Z29" s="100">
        <v>0</v>
      </c>
      <c r="AA29" s="100">
        <v>0</v>
      </c>
      <c r="AB29" s="100">
        <v>0</v>
      </c>
      <c r="AC29" s="100">
        <v>0</v>
      </c>
      <c r="AD29" s="100">
        <v>0</v>
      </c>
      <c r="AE29" s="100">
        <v>0</v>
      </c>
      <c r="AF29" s="100">
        <v>1</v>
      </c>
      <c r="AG29" s="100">
        <v>0</v>
      </c>
      <c r="AH29" s="151">
        <v>45</v>
      </c>
      <c r="AI29" s="152">
        <f t="shared" si="4"/>
        <v>1</v>
      </c>
      <c r="AJ29" s="152">
        <f t="shared" si="5"/>
        <v>1</v>
      </c>
      <c r="AK29" s="97">
        <f t="shared" si="6"/>
        <v>1</v>
      </c>
      <c r="AL29" s="152">
        <v>1</v>
      </c>
      <c r="AM29" s="152">
        <v>1</v>
      </c>
      <c r="AN29" s="100">
        <v>1</v>
      </c>
      <c r="AO29" s="152">
        <v>0</v>
      </c>
      <c r="AP29" s="152">
        <v>0</v>
      </c>
      <c r="AQ29" s="100">
        <v>0</v>
      </c>
      <c r="AR29" s="152">
        <v>0</v>
      </c>
      <c r="AS29" s="152">
        <v>0</v>
      </c>
      <c r="AT29" s="100">
        <v>0</v>
      </c>
      <c r="AU29" s="152">
        <v>0</v>
      </c>
      <c r="AV29" s="152">
        <v>0</v>
      </c>
      <c r="AW29" s="100">
        <v>0</v>
      </c>
      <c r="AX29" s="153" t="s">
        <v>282</v>
      </c>
      <c r="AY29" s="98">
        <v>2008</v>
      </c>
      <c r="AZ29" s="154"/>
      <c r="BA29" s="99">
        <v>1</v>
      </c>
      <c r="BB29" s="99">
        <v>0</v>
      </c>
      <c r="BC29" s="93" t="s">
        <v>377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23" customFormat="1" ht="92.4" x14ac:dyDescent="0.3">
      <c r="A30" s="11">
        <f t="shared" si="2"/>
        <v>19</v>
      </c>
      <c r="B30" s="12" t="s">
        <v>340</v>
      </c>
      <c r="C30" s="93" t="s">
        <v>341</v>
      </c>
      <c r="D30" s="93" t="s">
        <v>285</v>
      </c>
      <c r="E30" s="94" t="s">
        <v>342</v>
      </c>
      <c r="F30" s="13">
        <v>3</v>
      </c>
      <c r="G30" s="14" t="s">
        <v>282</v>
      </c>
      <c r="H30" s="15">
        <v>66</v>
      </c>
      <c r="I30" s="16" t="s">
        <v>282</v>
      </c>
      <c r="J30" s="17">
        <f t="shared" si="3"/>
        <v>822</v>
      </c>
      <c r="K30" s="149">
        <v>477</v>
      </c>
      <c r="L30" s="149">
        <v>345</v>
      </c>
      <c r="M30" s="100">
        <v>0</v>
      </c>
      <c r="N30" s="100">
        <v>0</v>
      </c>
      <c r="O30" s="100">
        <v>0</v>
      </c>
      <c r="P30" s="98">
        <v>2008</v>
      </c>
      <c r="Q30" s="100">
        <v>0</v>
      </c>
      <c r="R30" s="16" t="s">
        <v>282</v>
      </c>
      <c r="S30" s="100">
        <v>1</v>
      </c>
      <c r="T30" s="100">
        <v>0</v>
      </c>
      <c r="U30" s="100">
        <v>0</v>
      </c>
      <c r="V30" s="100">
        <v>0</v>
      </c>
      <c r="W30" s="150" t="s">
        <v>350</v>
      </c>
      <c r="X30" s="16" t="s">
        <v>373</v>
      </c>
      <c r="Y30" s="16" t="s">
        <v>374</v>
      </c>
      <c r="Z30" s="100">
        <v>1</v>
      </c>
      <c r="AA30" s="100">
        <v>0</v>
      </c>
      <c r="AB30" s="100">
        <v>1</v>
      </c>
      <c r="AC30" s="100">
        <v>0</v>
      </c>
      <c r="AD30" s="100">
        <v>1</v>
      </c>
      <c r="AE30" s="100">
        <v>1</v>
      </c>
      <c r="AF30" s="100">
        <v>1</v>
      </c>
      <c r="AG30" s="100">
        <v>0</v>
      </c>
      <c r="AH30" s="151">
        <v>47</v>
      </c>
      <c r="AI30" s="152">
        <f t="shared" si="4"/>
        <v>1</v>
      </c>
      <c r="AJ30" s="152">
        <f t="shared" si="5"/>
        <v>1</v>
      </c>
      <c r="AK30" s="97">
        <f t="shared" si="6"/>
        <v>1</v>
      </c>
      <c r="AL30" s="152">
        <v>1</v>
      </c>
      <c r="AM30" s="152">
        <v>1</v>
      </c>
      <c r="AN30" s="100">
        <v>1</v>
      </c>
      <c r="AO30" s="152">
        <v>0</v>
      </c>
      <c r="AP30" s="152">
        <v>0</v>
      </c>
      <c r="AQ30" s="100">
        <v>0</v>
      </c>
      <c r="AR30" s="152">
        <v>0</v>
      </c>
      <c r="AS30" s="152">
        <v>0</v>
      </c>
      <c r="AT30" s="100">
        <v>0</v>
      </c>
      <c r="AU30" s="152">
        <v>0</v>
      </c>
      <c r="AV30" s="152">
        <v>0</v>
      </c>
      <c r="AW30" s="100">
        <v>0</v>
      </c>
      <c r="AX30" s="153" t="s">
        <v>282</v>
      </c>
      <c r="AY30" s="98">
        <v>1974</v>
      </c>
      <c r="AZ30" s="154"/>
      <c r="BA30" s="99">
        <v>1</v>
      </c>
      <c r="BB30" s="99">
        <v>0</v>
      </c>
      <c r="BC30" s="93" t="s">
        <v>377</v>
      </c>
      <c r="BD30" s="100">
        <v>1</v>
      </c>
      <c r="BE30" s="100">
        <v>0</v>
      </c>
      <c r="BF30" s="100">
        <v>0</v>
      </c>
      <c r="BG30" s="100">
        <v>0</v>
      </c>
      <c r="BH30" s="100">
        <v>0</v>
      </c>
      <c r="BI30" s="100">
        <v>0</v>
      </c>
      <c r="BJ30" s="100">
        <v>0</v>
      </c>
      <c r="BK30" s="100">
        <v>1</v>
      </c>
      <c r="BL30" s="100">
        <v>0</v>
      </c>
      <c r="BM30" s="100">
        <v>0</v>
      </c>
      <c r="BN30" s="100">
        <v>0</v>
      </c>
      <c r="BO30" s="100">
        <v>0</v>
      </c>
      <c r="BP30" s="100">
        <v>0</v>
      </c>
    </row>
    <row r="31" spans="1:68" s="123" customFormat="1" ht="92.4" x14ac:dyDescent="0.3">
      <c r="A31" s="11">
        <f t="shared" si="2"/>
        <v>20</v>
      </c>
      <c r="B31" s="12" t="s">
        <v>343</v>
      </c>
      <c r="C31" s="93" t="s">
        <v>344</v>
      </c>
      <c r="D31" s="93" t="s">
        <v>345</v>
      </c>
      <c r="E31" s="94" t="s">
        <v>346</v>
      </c>
      <c r="F31" s="13">
        <v>1</v>
      </c>
      <c r="G31" s="14" t="s">
        <v>282</v>
      </c>
      <c r="H31" s="15">
        <v>61</v>
      </c>
      <c r="I31" s="16" t="s">
        <v>321</v>
      </c>
      <c r="J31" s="17">
        <f t="shared" si="3"/>
        <v>415</v>
      </c>
      <c r="K31" s="149">
        <v>297</v>
      </c>
      <c r="L31" s="149">
        <v>118</v>
      </c>
      <c r="M31" s="100">
        <v>0</v>
      </c>
      <c r="N31" s="100">
        <v>0</v>
      </c>
      <c r="O31" s="100">
        <v>0</v>
      </c>
      <c r="P31" s="98">
        <v>2007</v>
      </c>
      <c r="Q31" s="100">
        <v>0</v>
      </c>
      <c r="R31" s="16" t="s">
        <v>282</v>
      </c>
      <c r="S31" s="100">
        <v>1</v>
      </c>
      <c r="T31" s="100">
        <v>0</v>
      </c>
      <c r="U31" s="100">
        <v>0</v>
      </c>
      <c r="V31" s="100">
        <v>0</v>
      </c>
      <c r="W31" s="150" t="s">
        <v>350</v>
      </c>
      <c r="X31" s="16" t="s">
        <v>375</v>
      </c>
      <c r="Y31" s="16" t="s">
        <v>376</v>
      </c>
      <c r="Z31" s="100">
        <v>0</v>
      </c>
      <c r="AA31" s="100">
        <v>0</v>
      </c>
      <c r="AB31" s="100">
        <v>1</v>
      </c>
      <c r="AC31" s="100">
        <v>0</v>
      </c>
      <c r="AD31" s="100">
        <v>0</v>
      </c>
      <c r="AE31" s="100">
        <v>0</v>
      </c>
      <c r="AF31" s="100">
        <v>1</v>
      </c>
      <c r="AG31" s="100">
        <v>0</v>
      </c>
      <c r="AH31" s="151">
        <v>50</v>
      </c>
      <c r="AI31" s="152">
        <f t="shared" si="4"/>
        <v>0.5</v>
      </c>
      <c r="AJ31" s="152">
        <f t="shared" si="5"/>
        <v>0.5</v>
      </c>
      <c r="AK31" s="97">
        <f t="shared" si="6"/>
        <v>0</v>
      </c>
      <c r="AL31" s="152">
        <v>0.5</v>
      </c>
      <c r="AM31" s="152">
        <v>0.5</v>
      </c>
      <c r="AN31" s="100">
        <v>0</v>
      </c>
      <c r="AO31" s="152">
        <v>0</v>
      </c>
      <c r="AP31" s="152">
        <v>0</v>
      </c>
      <c r="AQ31" s="100">
        <v>0</v>
      </c>
      <c r="AR31" s="152">
        <v>0</v>
      </c>
      <c r="AS31" s="152">
        <v>0</v>
      </c>
      <c r="AT31" s="100">
        <v>0</v>
      </c>
      <c r="AU31" s="152">
        <v>0</v>
      </c>
      <c r="AV31" s="152">
        <v>0</v>
      </c>
      <c r="AW31" s="100">
        <v>0</v>
      </c>
      <c r="AX31" s="153" t="s">
        <v>282</v>
      </c>
      <c r="AY31" s="98">
        <v>1972</v>
      </c>
      <c r="AZ31" s="154"/>
      <c r="BA31" s="99">
        <v>1</v>
      </c>
      <c r="BB31" s="99">
        <v>0</v>
      </c>
      <c r="BC31" s="93" t="s">
        <v>377</v>
      </c>
      <c r="BD31" s="100">
        <v>0</v>
      </c>
      <c r="BE31" s="100">
        <v>0</v>
      </c>
      <c r="BF31" s="100">
        <v>0</v>
      </c>
      <c r="BG31" s="100">
        <v>0</v>
      </c>
      <c r="BH31" s="100">
        <v>0</v>
      </c>
      <c r="BI31" s="100">
        <v>0</v>
      </c>
      <c r="BJ31" s="100">
        <v>0</v>
      </c>
      <c r="BK31" s="100">
        <v>0</v>
      </c>
      <c r="BL31" s="100">
        <v>0</v>
      </c>
      <c r="BM31" s="100">
        <v>0</v>
      </c>
      <c r="BN31" s="100">
        <v>0</v>
      </c>
      <c r="BO31" s="100">
        <v>0</v>
      </c>
      <c r="BP31" s="100">
        <v>0</v>
      </c>
    </row>
    <row r="32" spans="1:68" s="164" customFormat="1" ht="12.75" hidden="1" customHeight="1" x14ac:dyDescent="0.3">
      <c r="A32" s="18"/>
      <c r="B32" s="19" t="s">
        <v>130</v>
      </c>
      <c r="C32" s="155"/>
      <c r="D32" s="155"/>
      <c r="E32" s="156"/>
      <c r="F32" s="20"/>
      <c r="G32" s="21"/>
      <c r="H32" s="22"/>
      <c r="I32" s="19"/>
      <c r="J32" s="17">
        <f t="shared" si="0"/>
        <v>0</v>
      </c>
      <c r="K32" s="157"/>
      <c r="L32" s="157"/>
      <c r="M32" s="103"/>
      <c r="N32" s="103"/>
      <c r="O32" s="103"/>
      <c r="P32" s="158"/>
      <c r="Q32" s="103"/>
      <c r="R32" s="19"/>
      <c r="S32" s="103"/>
      <c r="T32" s="103"/>
      <c r="U32" s="103"/>
      <c r="V32" s="103"/>
      <c r="W32" s="159"/>
      <c r="X32" s="19"/>
      <c r="Y32" s="19"/>
      <c r="Z32" s="103"/>
      <c r="AA32" s="103"/>
      <c r="AB32" s="103"/>
      <c r="AC32" s="103"/>
      <c r="AD32" s="103"/>
      <c r="AE32" s="103"/>
      <c r="AF32" s="103"/>
      <c r="AG32" s="103"/>
      <c r="AH32" s="160"/>
      <c r="AI32" s="161"/>
      <c r="AJ32" s="161"/>
      <c r="AK32" s="97"/>
      <c r="AL32" s="161"/>
      <c r="AM32" s="161"/>
      <c r="AN32" s="103"/>
      <c r="AO32" s="161"/>
      <c r="AP32" s="161"/>
      <c r="AQ32" s="103"/>
      <c r="AR32" s="161"/>
      <c r="AS32" s="161"/>
      <c r="AT32" s="103"/>
      <c r="AU32" s="161"/>
      <c r="AV32" s="161"/>
      <c r="AW32" s="103"/>
      <c r="AX32" s="103"/>
      <c r="AY32" s="158"/>
      <c r="AZ32" s="162"/>
      <c r="BA32" s="163"/>
      <c r="BB32" s="163"/>
      <c r="BD32" s="103"/>
      <c r="BE32" s="103"/>
      <c r="BF32" s="103"/>
      <c r="BG32" s="103"/>
      <c r="BH32" s="103"/>
      <c r="BI32" s="103"/>
      <c r="BJ32" s="103"/>
      <c r="BK32" s="103"/>
      <c r="BL32" s="103"/>
      <c r="BM32" s="103"/>
      <c r="BN32" s="103"/>
      <c r="BO32" s="103"/>
      <c r="BP32" s="103"/>
    </row>
    <row r="33" spans="1:68" s="123" customFormat="1" ht="12.75" customHeight="1" x14ac:dyDescent="0.3">
      <c r="A33" s="11"/>
      <c r="B33" s="12" t="s">
        <v>55</v>
      </c>
      <c r="C33" s="93"/>
      <c r="D33" s="93"/>
      <c r="E33" s="94"/>
      <c r="F33" s="13"/>
      <c r="G33" s="14"/>
      <c r="H33" s="15"/>
      <c r="I33" s="16"/>
      <c r="J33" s="17">
        <f t="shared" si="0"/>
        <v>37916</v>
      </c>
      <c r="K33" s="149">
        <f t="shared" ref="K33:AW33" si="7">SUM(K12:K32)</f>
        <v>29115</v>
      </c>
      <c r="L33" s="149">
        <f t="shared" si="7"/>
        <v>8801</v>
      </c>
      <c r="M33" s="100">
        <f t="shared" si="7"/>
        <v>0</v>
      </c>
      <c r="N33" s="100">
        <f t="shared" si="7"/>
        <v>0</v>
      </c>
      <c r="O33" s="100">
        <f>SUM(O12:O32)</f>
        <v>0</v>
      </c>
      <c r="Q33" s="100">
        <f t="shared" si="7"/>
        <v>0</v>
      </c>
      <c r="R33" s="16"/>
      <c r="S33" s="100">
        <f t="shared" si="7"/>
        <v>11</v>
      </c>
      <c r="T33" s="100">
        <f t="shared" si="7"/>
        <v>0</v>
      </c>
      <c r="U33" s="100">
        <f t="shared" si="7"/>
        <v>9</v>
      </c>
      <c r="V33" s="100">
        <f t="shared" si="7"/>
        <v>0</v>
      </c>
      <c r="W33" s="150"/>
      <c r="X33" s="16"/>
      <c r="Y33" s="16"/>
      <c r="Z33" s="100">
        <f t="shared" si="7"/>
        <v>7</v>
      </c>
      <c r="AA33" s="100">
        <f t="shared" si="7"/>
        <v>0</v>
      </c>
      <c r="AB33" s="100">
        <f t="shared" si="7"/>
        <v>5</v>
      </c>
      <c r="AC33" s="100">
        <f t="shared" si="7"/>
        <v>0</v>
      </c>
      <c r="AD33" s="100">
        <f t="shared" si="7"/>
        <v>5</v>
      </c>
      <c r="AE33" s="100">
        <f t="shared" si="7"/>
        <v>5</v>
      </c>
      <c r="AF33" s="100">
        <f t="shared" si="7"/>
        <v>20</v>
      </c>
      <c r="AG33" s="100">
        <f t="shared" si="7"/>
        <v>5</v>
      </c>
      <c r="AH33" s="151">
        <f t="shared" si="7"/>
        <v>1249</v>
      </c>
      <c r="AI33" s="152">
        <f t="shared" si="7"/>
        <v>23.25</v>
      </c>
      <c r="AJ33" s="152">
        <f t="shared" si="7"/>
        <v>20.5</v>
      </c>
      <c r="AK33" s="97">
        <f t="shared" si="7"/>
        <v>21</v>
      </c>
      <c r="AL33" s="152">
        <f t="shared" si="7"/>
        <v>14</v>
      </c>
      <c r="AM33" s="152">
        <f t="shared" si="7"/>
        <v>13.5</v>
      </c>
      <c r="AN33" s="100">
        <f t="shared" si="7"/>
        <v>14</v>
      </c>
      <c r="AO33" s="152">
        <f t="shared" si="7"/>
        <v>1.75</v>
      </c>
      <c r="AP33" s="152">
        <f t="shared" si="7"/>
        <v>0</v>
      </c>
      <c r="AQ33" s="100">
        <f t="shared" si="7"/>
        <v>0</v>
      </c>
      <c r="AR33" s="152">
        <f t="shared" si="7"/>
        <v>7.5</v>
      </c>
      <c r="AS33" s="152">
        <f t="shared" si="7"/>
        <v>7</v>
      </c>
      <c r="AT33" s="100">
        <f t="shared" si="7"/>
        <v>7</v>
      </c>
      <c r="AU33" s="152">
        <f t="shared" si="7"/>
        <v>6</v>
      </c>
      <c r="AV33" s="152">
        <f t="shared" si="7"/>
        <v>6</v>
      </c>
      <c r="AW33" s="100">
        <f t="shared" si="7"/>
        <v>6</v>
      </c>
      <c r="AX33" s="100"/>
      <c r="BA33" s="165"/>
      <c r="BB33" s="165"/>
      <c r="BD33" s="100">
        <f>SUM(BD12:BD32)</f>
        <v>11</v>
      </c>
      <c r="BE33" s="100">
        <f>SUM(BE12:BE32)</f>
        <v>4</v>
      </c>
      <c r="BF33" s="100">
        <f t="shared" ref="BF33:BP33" si="8">SUM(BF12:BF32)</f>
        <v>4</v>
      </c>
      <c r="BG33" s="100">
        <f t="shared" si="8"/>
        <v>4</v>
      </c>
      <c r="BH33" s="100">
        <f t="shared" si="8"/>
        <v>4</v>
      </c>
      <c r="BI33" s="100">
        <f t="shared" si="8"/>
        <v>4</v>
      </c>
      <c r="BJ33" s="100">
        <f t="shared" si="8"/>
        <v>4</v>
      </c>
      <c r="BK33" s="100">
        <f t="shared" si="8"/>
        <v>4</v>
      </c>
      <c r="BL33" s="100">
        <f t="shared" si="8"/>
        <v>0</v>
      </c>
      <c r="BM33" s="100">
        <f>SUM(BM12:BM32)</f>
        <v>4</v>
      </c>
      <c r="BN33" s="100">
        <f t="shared" si="8"/>
        <v>4</v>
      </c>
      <c r="BO33" s="100">
        <f t="shared" si="8"/>
        <v>4</v>
      </c>
      <c r="BP33" s="100">
        <f t="shared" si="8"/>
        <v>0</v>
      </c>
    </row>
    <row r="34" spans="1:68" ht="24.75" customHeight="1" x14ac:dyDescent="0.3">
      <c r="B34" s="166" t="s">
        <v>131</v>
      </c>
      <c r="C34" s="166"/>
      <c r="D34" s="166"/>
      <c r="E34" s="166"/>
      <c r="F34" s="166"/>
      <c r="G34" s="166"/>
      <c r="H34" s="166"/>
      <c r="I34" s="167"/>
      <c r="J34" s="167"/>
      <c r="K34" s="167"/>
      <c r="L34" s="167"/>
    </row>
    <row r="35" spans="1:68" ht="7.5" customHeight="1" x14ac:dyDescent="0.3">
      <c r="B35" s="168"/>
      <c r="C35" s="169"/>
      <c r="D35" s="169"/>
      <c r="E35" s="169"/>
      <c r="F35" s="169"/>
      <c r="G35" s="169"/>
      <c r="H35" s="169"/>
      <c r="I35" s="170"/>
      <c r="J35" s="170"/>
      <c r="K35" s="170"/>
      <c r="L35" s="170"/>
    </row>
    <row r="36" spans="1:68" x14ac:dyDescent="0.3">
      <c r="B36" s="171"/>
      <c r="C36" s="172"/>
      <c r="D36" s="172"/>
      <c r="E36" s="173"/>
      <c r="F36" s="174"/>
      <c r="G36" s="172"/>
      <c r="H36" s="172"/>
      <c r="I36" s="172"/>
      <c r="J36" s="172"/>
      <c r="K36" s="172"/>
      <c r="L36" s="172"/>
    </row>
    <row r="37" spans="1:68" x14ac:dyDescent="0.3">
      <c r="A37" s="124"/>
      <c r="B37" s="124"/>
      <c r="C37" s="124"/>
      <c r="D37" s="124"/>
      <c r="E37" s="124"/>
      <c r="F37" s="124"/>
      <c r="G37" s="124"/>
      <c r="H37" s="124"/>
      <c r="I37" s="124"/>
      <c r="J37" s="124"/>
      <c r="K37" s="124"/>
      <c r="L37" s="124"/>
      <c r="M37" s="124"/>
    </row>
    <row r="38" spans="1:68" ht="9" customHeight="1" x14ac:dyDescent="0.3">
      <c r="B38" s="168"/>
      <c r="C38" s="168"/>
      <c r="D38" s="168"/>
      <c r="E38" s="175"/>
      <c r="F38" s="173"/>
      <c r="G38" s="172"/>
      <c r="H38" s="172"/>
      <c r="I38" s="172"/>
      <c r="J38" s="172"/>
      <c r="K38" s="172"/>
      <c r="L38" s="172"/>
    </row>
    <row r="39" spans="1:68" x14ac:dyDescent="0.3">
      <c r="B39" s="176"/>
      <c r="C39" s="168"/>
      <c r="D39" s="168"/>
      <c r="E39" s="175"/>
      <c r="G39" s="172"/>
      <c r="H39" s="172"/>
      <c r="I39" s="172"/>
      <c r="J39" s="172"/>
      <c r="K39" s="172"/>
      <c r="L39" s="172"/>
    </row>
  </sheetData>
  <sheetProtection sheet="1" objects="1" scenarios="1" sort="0" autoFilter="0"/>
  <mergeCells count="49">
    <mergeCell ref="C35:H35"/>
    <mergeCell ref="AG8:AG9"/>
    <mergeCell ref="AH8:AH9"/>
    <mergeCell ref="AL8:AN8"/>
    <mergeCell ref="AO8:AQ8"/>
    <mergeCell ref="AR8:AT8"/>
    <mergeCell ref="B34:H34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32 AY12:AZ32"/>
    <dataValidation type="list" allowBlank="1" showInputMessage="1" sqref="BA12:BB32">
      <formula1>"1,0"</formula1>
    </dataValidation>
    <dataValidation type="list" allowBlank="1" showInputMessage="1" showErrorMessage="1" sqref="BD12:BP32 M12:O32 S12:V32 Z12:AG32 Q12:Q32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3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470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469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x14ac:dyDescent="0.3">
      <c r="A10" s="38">
        <f>1</f>
        <v>1</v>
      </c>
      <c r="B10" s="39" t="s">
        <v>305</v>
      </c>
      <c r="C10" s="40" t="s">
        <v>378</v>
      </c>
      <c r="D10" s="39" t="s">
        <v>379</v>
      </c>
      <c r="E10" s="39" t="s">
        <v>282</v>
      </c>
      <c r="F10" s="39" t="s">
        <v>304</v>
      </c>
      <c r="G10" s="39" t="s">
        <v>282</v>
      </c>
      <c r="H10" s="190">
        <v>33.799999999999997</v>
      </c>
      <c r="I10" s="190">
        <v>33.799999999999997</v>
      </c>
      <c r="J10" s="191" t="s">
        <v>380</v>
      </c>
      <c r="K10" s="17">
        <f>L10+M10+N10</f>
        <v>94</v>
      </c>
      <c r="L10" s="41">
        <v>12</v>
      </c>
      <c r="M10" s="41">
        <v>45</v>
      </c>
      <c r="N10" s="41">
        <v>37</v>
      </c>
      <c r="O10" s="179"/>
    </row>
    <row r="11" spans="1:15" x14ac:dyDescent="0.3">
      <c r="A11" s="38">
        <f>A10+1</f>
        <v>2</v>
      </c>
      <c r="B11" s="39" t="s">
        <v>316</v>
      </c>
      <c r="C11" s="40" t="s">
        <v>381</v>
      </c>
      <c r="D11" s="39" t="s">
        <v>379</v>
      </c>
      <c r="E11" s="39" t="s">
        <v>282</v>
      </c>
      <c r="F11" s="39" t="s">
        <v>315</v>
      </c>
      <c r="G11" s="39" t="s">
        <v>282</v>
      </c>
      <c r="H11" s="190">
        <v>49</v>
      </c>
      <c r="I11" s="190">
        <v>49</v>
      </c>
      <c r="J11" s="191" t="s">
        <v>382</v>
      </c>
      <c r="K11" s="17">
        <f>L11+M11+N11</f>
        <v>93</v>
      </c>
      <c r="L11" s="41">
        <v>20</v>
      </c>
      <c r="M11" s="41">
        <v>38</v>
      </c>
      <c r="N11" s="41">
        <v>35</v>
      </c>
      <c r="O11" s="179"/>
    </row>
    <row r="12" spans="1:15" x14ac:dyDescent="0.3">
      <c r="A12" s="38">
        <f t="shared" ref="A12:A39" si="0">A11+1</f>
        <v>3</v>
      </c>
      <c r="B12" s="39" t="s">
        <v>279</v>
      </c>
      <c r="C12" s="40" t="s">
        <v>383</v>
      </c>
      <c r="D12" s="39" t="s">
        <v>379</v>
      </c>
      <c r="E12" s="39" t="s">
        <v>282</v>
      </c>
      <c r="F12" s="39" t="s">
        <v>278</v>
      </c>
      <c r="G12" s="39" t="s">
        <v>282</v>
      </c>
      <c r="H12" s="190">
        <v>11</v>
      </c>
      <c r="I12" s="190">
        <v>11</v>
      </c>
      <c r="J12" s="191" t="s">
        <v>380</v>
      </c>
      <c r="K12" s="17">
        <f t="shared" ref="K12:K39" si="1">L12+M12+N12</f>
        <v>222</v>
      </c>
      <c r="L12" s="41">
        <v>71</v>
      </c>
      <c r="M12" s="41">
        <v>97</v>
      </c>
      <c r="N12" s="41">
        <v>54</v>
      </c>
      <c r="O12" s="179"/>
    </row>
    <row r="13" spans="1:15" x14ac:dyDescent="0.3">
      <c r="A13" s="38">
        <f t="shared" si="0"/>
        <v>4</v>
      </c>
      <c r="B13" s="39" t="s">
        <v>384</v>
      </c>
      <c r="C13" s="40" t="s">
        <v>385</v>
      </c>
      <c r="D13" s="39" t="s">
        <v>379</v>
      </c>
      <c r="E13" s="39" t="s">
        <v>282</v>
      </c>
      <c r="F13" s="39" t="s">
        <v>282</v>
      </c>
      <c r="G13" s="39" t="s">
        <v>282</v>
      </c>
      <c r="H13" s="190">
        <v>16</v>
      </c>
      <c r="I13" s="190">
        <v>16</v>
      </c>
      <c r="J13" s="191" t="s">
        <v>282</v>
      </c>
      <c r="K13" s="17">
        <f t="shared" si="1"/>
        <v>17</v>
      </c>
      <c r="L13" s="41">
        <v>0</v>
      </c>
      <c r="M13" s="41">
        <v>7</v>
      </c>
      <c r="N13" s="41">
        <v>10</v>
      </c>
      <c r="O13" s="179"/>
    </row>
    <row r="14" spans="1:15" x14ac:dyDescent="0.3">
      <c r="A14" s="38">
        <f t="shared" si="0"/>
        <v>5</v>
      </c>
      <c r="B14" s="39" t="s">
        <v>331</v>
      </c>
      <c r="C14" s="40" t="s">
        <v>386</v>
      </c>
      <c r="D14" s="39" t="s">
        <v>379</v>
      </c>
      <c r="E14" s="39" t="s">
        <v>282</v>
      </c>
      <c r="F14" s="39" t="s">
        <v>330</v>
      </c>
      <c r="G14" s="39" t="s">
        <v>282</v>
      </c>
      <c r="H14" s="190">
        <v>26.8</v>
      </c>
      <c r="I14" s="190">
        <v>26.8</v>
      </c>
      <c r="J14" s="191" t="s">
        <v>380</v>
      </c>
      <c r="K14" s="17">
        <f t="shared" si="1"/>
        <v>70</v>
      </c>
      <c r="L14" s="41">
        <v>17</v>
      </c>
      <c r="M14" s="41">
        <v>32</v>
      </c>
      <c r="N14" s="41">
        <v>21</v>
      </c>
      <c r="O14" s="179"/>
    </row>
    <row r="15" spans="1:15" x14ac:dyDescent="0.3">
      <c r="A15" s="38">
        <f t="shared" si="0"/>
        <v>6</v>
      </c>
      <c r="B15" s="39" t="s">
        <v>344</v>
      </c>
      <c r="C15" s="40" t="s">
        <v>387</v>
      </c>
      <c r="D15" s="39" t="s">
        <v>379</v>
      </c>
      <c r="E15" s="39" t="s">
        <v>282</v>
      </c>
      <c r="F15" s="39" t="s">
        <v>343</v>
      </c>
      <c r="G15" s="39" t="s">
        <v>282</v>
      </c>
      <c r="H15" s="190">
        <v>61.4</v>
      </c>
      <c r="I15" s="190">
        <v>61.4</v>
      </c>
      <c r="J15" s="191" t="s">
        <v>380</v>
      </c>
      <c r="K15" s="17">
        <f t="shared" si="1"/>
        <v>44</v>
      </c>
      <c r="L15" s="41">
        <v>7</v>
      </c>
      <c r="M15" s="41">
        <v>22</v>
      </c>
      <c r="N15" s="41">
        <v>15</v>
      </c>
      <c r="O15" s="179"/>
    </row>
    <row r="16" spans="1:15" x14ac:dyDescent="0.3">
      <c r="A16" s="38">
        <f t="shared" si="0"/>
        <v>7</v>
      </c>
      <c r="B16" s="39" t="s">
        <v>296</v>
      </c>
      <c r="C16" s="40" t="s">
        <v>388</v>
      </c>
      <c r="D16" s="39" t="s">
        <v>379</v>
      </c>
      <c r="E16" s="39" t="s">
        <v>282</v>
      </c>
      <c r="F16" s="39" t="s">
        <v>295</v>
      </c>
      <c r="G16" s="39" t="s">
        <v>282</v>
      </c>
      <c r="H16" s="190">
        <v>24</v>
      </c>
      <c r="I16" s="190">
        <v>24</v>
      </c>
      <c r="J16" s="191" t="s">
        <v>380</v>
      </c>
      <c r="K16" s="17">
        <f t="shared" si="1"/>
        <v>187</v>
      </c>
      <c r="L16" s="41">
        <v>34</v>
      </c>
      <c r="M16" s="41">
        <v>85</v>
      </c>
      <c r="N16" s="41">
        <v>68</v>
      </c>
      <c r="O16" s="179"/>
    </row>
    <row r="17" spans="1:15" x14ac:dyDescent="0.3">
      <c r="A17" s="38">
        <f t="shared" si="0"/>
        <v>8</v>
      </c>
      <c r="B17" s="39" t="s">
        <v>319</v>
      </c>
      <c r="C17" s="40" t="s">
        <v>389</v>
      </c>
      <c r="D17" s="39" t="s">
        <v>379</v>
      </c>
      <c r="E17" s="39" t="s">
        <v>282</v>
      </c>
      <c r="F17" s="39" t="s">
        <v>318</v>
      </c>
      <c r="G17" s="39" t="s">
        <v>282</v>
      </c>
      <c r="H17" s="190">
        <v>25.8</v>
      </c>
      <c r="I17" s="190">
        <v>25.8</v>
      </c>
      <c r="J17" s="191" t="s">
        <v>380</v>
      </c>
      <c r="K17" s="17">
        <f t="shared" si="1"/>
        <v>44</v>
      </c>
      <c r="L17" s="41">
        <v>7</v>
      </c>
      <c r="M17" s="41">
        <v>22</v>
      </c>
      <c r="N17" s="41">
        <v>15</v>
      </c>
      <c r="O17" s="179"/>
    </row>
    <row r="18" spans="1:15" x14ac:dyDescent="0.3">
      <c r="A18" s="38">
        <f t="shared" si="0"/>
        <v>9</v>
      </c>
      <c r="B18" s="39" t="s">
        <v>301</v>
      </c>
      <c r="C18" s="40" t="s">
        <v>390</v>
      </c>
      <c r="D18" s="39" t="s">
        <v>379</v>
      </c>
      <c r="E18" s="39" t="s">
        <v>282</v>
      </c>
      <c r="F18" s="39" t="s">
        <v>300</v>
      </c>
      <c r="G18" s="39" t="s">
        <v>282</v>
      </c>
      <c r="H18" s="190">
        <v>29</v>
      </c>
      <c r="I18" s="190">
        <v>29</v>
      </c>
      <c r="J18" s="191" t="s">
        <v>282</v>
      </c>
      <c r="K18" s="17">
        <f t="shared" si="1"/>
        <v>46</v>
      </c>
      <c r="L18" s="41">
        <v>8</v>
      </c>
      <c r="M18" s="41">
        <v>19</v>
      </c>
      <c r="N18" s="41">
        <v>19</v>
      </c>
      <c r="O18" s="179"/>
    </row>
    <row r="19" spans="1:15" x14ac:dyDescent="0.3">
      <c r="A19" s="38">
        <f t="shared" si="0"/>
        <v>10</v>
      </c>
      <c r="B19" s="39" t="s">
        <v>391</v>
      </c>
      <c r="C19" s="40" t="s">
        <v>392</v>
      </c>
      <c r="D19" s="39" t="s">
        <v>379</v>
      </c>
      <c r="E19" s="39" t="s">
        <v>282</v>
      </c>
      <c r="F19" s="39" t="s">
        <v>325</v>
      </c>
      <c r="G19" s="39" t="s">
        <v>282</v>
      </c>
      <c r="H19" s="190">
        <v>43.5</v>
      </c>
      <c r="I19" s="190">
        <v>43.5</v>
      </c>
      <c r="J19" s="191" t="s">
        <v>380</v>
      </c>
      <c r="K19" s="17">
        <f t="shared" si="1"/>
        <v>52</v>
      </c>
      <c r="L19" s="41">
        <v>1</v>
      </c>
      <c r="M19" s="41">
        <v>13</v>
      </c>
      <c r="N19" s="41">
        <v>38</v>
      </c>
      <c r="O19" s="179"/>
    </row>
    <row r="20" spans="1:15" x14ac:dyDescent="0.3">
      <c r="A20" s="38">
        <f t="shared" si="0"/>
        <v>11</v>
      </c>
      <c r="B20" s="39" t="s">
        <v>337</v>
      </c>
      <c r="C20" s="40" t="s">
        <v>393</v>
      </c>
      <c r="D20" s="39" t="s">
        <v>379</v>
      </c>
      <c r="E20" s="39" t="s">
        <v>282</v>
      </c>
      <c r="F20" s="39" t="s">
        <v>336</v>
      </c>
      <c r="G20" s="39" t="s">
        <v>282</v>
      </c>
      <c r="H20" s="190">
        <v>40.700000000000003</v>
      </c>
      <c r="I20" s="190">
        <v>40.700000000000003</v>
      </c>
      <c r="J20" s="191" t="s">
        <v>380</v>
      </c>
      <c r="K20" s="17">
        <f t="shared" si="1"/>
        <v>79</v>
      </c>
      <c r="L20" s="41">
        <v>11</v>
      </c>
      <c r="M20" s="41">
        <v>48</v>
      </c>
      <c r="N20" s="41">
        <v>20</v>
      </c>
      <c r="O20" s="179"/>
    </row>
    <row r="21" spans="1:15" ht="26.4" x14ac:dyDescent="0.3">
      <c r="A21" s="38">
        <f t="shared" si="0"/>
        <v>12</v>
      </c>
      <c r="B21" s="39" t="s">
        <v>394</v>
      </c>
      <c r="C21" s="40" t="s">
        <v>395</v>
      </c>
      <c r="D21" s="39" t="s">
        <v>396</v>
      </c>
      <c r="E21" s="39" t="s">
        <v>282</v>
      </c>
      <c r="F21" s="39" t="s">
        <v>325</v>
      </c>
      <c r="G21" s="39" t="s">
        <v>282</v>
      </c>
      <c r="H21" s="190">
        <v>3</v>
      </c>
      <c r="I21" s="190">
        <v>28</v>
      </c>
      <c r="J21" s="191" t="s">
        <v>397</v>
      </c>
      <c r="K21" s="17">
        <f t="shared" si="1"/>
        <v>0</v>
      </c>
      <c r="L21" s="41">
        <v>0</v>
      </c>
      <c r="M21" s="41">
        <v>0</v>
      </c>
      <c r="N21" s="41">
        <v>0</v>
      </c>
      <c r="O21" s="179"/>
    </row>
    <row r="22" spans="1:15" x14ac:dyDescent="0.3">
      <c r="A22" s="38">
        <f t="shared" si="0"/>
        <v>13</v>
      </c>
      <c r="B22" s="39" t="s">
        <v>284</v>
      </c>
      <c r="C22" s="40" t="s">
        <v>398</v>
      </c>
      <c r="D22" s="39" t="s">
        <v>379</v>
      </c>
      <c r="E22" s="39" t="s">
        <v>282</v>
      </c>
      <c r="F22" s="39" t="s">
        <v>283</v>
      </c>
      <c r="G22" s="39" t="s">
        <v>282</v>
      </c>
      <c r="H22" s="190">
        <v>26</v>
      </c>
      <c r="I22" s="190">
        <v>26</v>
      </c>
      <c r="J22" s="191" t="s">
        <v>380</v>
      </c>
      <c r="K22" s="17">
        <f t="shared" si="1"/>
        <v>304</v>
      </c>
      <c r="L22" s="41">
        <v>53</v>
      </c>
      <c r="M22" s="41">
        <v>151</v>
      </c>
      <c r="N22" s="41">
        <v>100</v>
      </c>
      <c r="O22" s="179"/>
    </row>
    <row r="23" spans="1:15" x14ac:dyDescent="0.3">
      <c r="A23" s="38">
        <f t="shared" si="0"/>
        <v>14</v>
      </c>
      <c r="B23" s="39" t="s">
        <v>399</v>
      </c>
      <c r="C23" s="40" t="s">
        <v>400</v>
      </c>
      <c r="D23" s="39" t="s">
        <v>396</v>
      </c>
      <c r="E23" s="39" t="s">
        <v>282</v>
      </c>
      <c r="F23" s="39" t="s">
        <v>283</v>
      </c>
      <c r="G23" s="39" t="s">
        <v>282</v>
      </c>
      <c r="H23" s="190">
        <v>3</v>
      </c>
      <c r="I23" s="190">
        <v>13</v>
      </c>
      <c r="J23" s="191" t="s">
        <v>64</v>
      </c>
      <c r="K23" s="17">
        <f t="shared" si="1"/>
        <v>0</v>
      </c>
      <c r="L23" s="41">
        <v>0</v>
      </c>
      <c r="M23" s="41">
        <v>0</v>
      </c>
      <c r="N23" s="41">
        <v>0</v>
      </c>
      <c r="O23" s="179"/>
    </row>
    <row r="24" spans="1:15" x14ac:dyDescent="0.3">
      <c r="A24" s="38">
        <f t="shared" si="0"/>
        <v>15</v>
      </c>
      <c r="B24" s="39" t="s">
        <v>401</v>
      </c>
      <c r="C24" s="40" t="s">
        <v>402</v>
      </c>
      <c r="D24" s="39" t="s">
        <v>379</v>
      </c>
      <c r="E24" s="39" t="s">
        <v>282</v>
      </c>
      <c r="F24" s="39" t="s">
        <v>282</v>
      </c>
      <c r="G24" s="39" t="s">
        <v>282</v>
      </c>
      <c r="H24" s="190">
        <v>0</v>
      </c>
      <c r="I24" s="190">
        <v>10</v>
      </c>
      <c r="J24" s="191" t="s">
        <v>282</v>
      </c>
      <c r="K24" s="17">
        <f t="shared" si="1"/>
        <v>6</v>
      </c>
      <c r="L24" s="41">
        <v>0</v>
      </c>
      <c r="M24" s="41">
        <v>3</v>
      </c>
      <c r="N24" s="41">
        <v>3</v>
      </c>
      <c r="O24" s="179"/>
    </row>
    <row r="25" spans="1:15" x14ac:dyDescent="0.3">
      <c r="A25" s="38">
        <f t="shared" si="0"/>
        <v>16</v>
      </c>
      <c r="B25" s="39" t="s">
        <v>403</v>
      </c>
      <c r="C25" s="40" t="s">
        <v>404</v>
      </c>
      <c r="D25" s="39" t="s">
        <v>396</v>
      </c>
      <c r="E25" s="39" t="s">
        <v>282</v>
      </c>
      <c r="F25" s="39" t="s">
        <v>297</v>
      </c>
      <c r="G25" s="39" t="s">
        <v>282</v>
      </c>
      <c r="H25" s="190">
        <v>3</v>
      </c>
      <c r="I25" s="190">
        <v>27</v>
      </c>
      <c r="J25" s="191" t="s">
        <v>64</v>
      </c>
      <c r="K25" s="17">
        <f t="shared" si="1"/>
        <v>118</v>
      </c>
      <c r="L25" s="41">
        <v>7</v>
      </c>
      <c r="M25" s="41">
        <v>34</v>
      </c>
      <c r="N25" s="41">
        <v>77</v>
      </c>
      <c r="O25" s="179"/>
    </row>
    <row r="26" spans="1:15" x14ac:dyDescent="0.3">
      <c r="A26" s="38">
        <f t="shared" si="0"/>
        <v>17</v>
      </c>
      <c r="B26" s="39" t="s">
        <v>405</v>
      </c>
      <c r="C26" s="40" t="s">
        <v>406</v>
      </c>
      <c r="D26" s="39" t="s">
        <v>379</v>
      </c>
      <c r="E26" s="39" t="s">
        <v>282</v>
      </c>
      <c r="F26" s="39" t="s">
        <v>308</v>
      </c>
      <c r="G26" s="39" t="s">
        <v>282</v>
      </c>
      <c r="H26" s="190">
        <v>25.8</v>
      </c>
      <c r="I26" s="190">
        <v>39</v>
      </c>
      <c r="J26" s="191" t="s">
        <v>407</v>
      </c>
      <c r="K26" s="17">
        <f t="shared" si="1"/>
        <v>0</v>
      </c>
      <c r="L26" s="41">
        <v>0</v>
      </c>
      <c r="M26" s="41">
        <v>0</v>
      </c>
      <c r="N26" s="41">
        <v>0</v>
      </c>
      <c r="O26" s="179"/>
    </row>
    <row r="27" spans="1:15" x14ac:dyDescent="0.3">
      <c r="A27" s="38">
        <f t="shared" si="0"/>
        <v>18</v>
      </c>
      <c r="B27" s="39" t="s">
        <v>408</v>
      </c>
      <c r="C27" s="40" t="s">
        <v>409</v>
      </c>
      <c r="D27" s="39" t="s">
        <v>379</v>
      </c>
      <c r="E27" s="39" t="s">
        <v>282</v>
      </c>
      <c r="F27" s="39" t="s">
        <v>282</v>
      </c>
      <c r="G27" s="39" t="s">
        <v>282</v>
      </c>
      <c r="H27" s="190">
        <v>0</v>
      </c>
      <c r="I27" s="190">
        <v>0</v>
      </c>
      <c r="J27" s="191" t="s">
        <v>282</v>
      </c>
      <c r="K27" s="17">
        <f t="shared" si="1"/>
        <v>5051</v>
      </c>
      <c r="L27" s="41">
        <v>1334</v>
      </c>
      <c r="M27" s="41">
        <v>2187</v>
      </c>
      <c r="N27" s="41">
        <v>1530</v>
      </c>
      <c r="O27" s="179"/>
    </row>
    <row r="28" spans="1:15" x14ac:dyDescent="0.3">
      <c r="A28" s="38">
        <f t="shared" si="0"/>
        <v>19</v>
      </c>
      <c r="B28" s="39" t="s">
        <v>288</v>
      </c>
      <c r="C28" s="40" t="s">
        <v>410</v>
      </c>
      <c r="D28" s="39" t="s">
        <v>379</v>
      </c>
      <c r="E28" s="39" t="s">
        <v>282</v>
      </c>
      <c r="F28" s="39" t="s">
        <v>287</v>
      </c>
      <c r="G28" s="39" t="s">
        <v>282</v>
      </c>
      <c r="H28" s="190">
        <v>33</v>
      </c>
      <c r="I28" s="190">
        <v>33</v>
      </c>
      <c r="J28" s="191" t="s">
        <v>380</v>
      </c>
      <c r="K28" s="17">
        <f t="shared" si="1"/>
        <v>91</v>
      </c>
      <c r="L28" s="41">
        <v>19</v>
      </c>
      <c r="M28" s="41">
        <v>44</v>
      </c>
      <c r="N28" s="41">
        <v>28</v>
      </c>
      <c r="O28" s="179"/>
    </row>
    <row r="29" spans="1:15" x14ac:dyDescent="0.3">
      <c r="A29" s="38">
        <f t="shared" si="0"/>
        <v>20</v>
      </c>
      <c r="B29" s="39" t="s">
        <v>313</v>
      </c>
      <c r="C29" s="40" t="s">
        <v>411</v>
      </c>
      <c r="D29" s="39" t="s">
        <v>379</v>
      </c>
      <c r="E29" s="39" t="s">
        <v>282</v>
      </c>
      <c r="F29" s="39" t="s">
        <v>312</v>
      </c>
      <c r="G29" s="39" t="s">
        <v>282</v>
      </c>
      <c r="H29" s="190">
        <v>44.6</v>
      </c>
      <c r="I29" s="190">
        <v>44.6</v>
      </c>
      <c r="J29" s="191" t="s">
        <v>412</v>
      </c>
      <c r="K29" s="17">
        <f t="shared" si="1"/>
        <v>296</v>
      </c>
      <c r="L29" s="41">
        <v>69</v>
      </c>
      <c r="M29" s="41">
        <v>129</v>
      </c>
      <c r="N29" s="41">
        <v>98</v>
      </c>
      <c r="O29" s="179"/>
    </row>
    <row r="30" spans="1:15" x14ac:dyDescent="0.3">
      <c r="A30" s="38">
        <f t="shared" si="0"/>
        <v>21</v>
      </c>
      <c r="B30" s="39" t="s">
        <v>298</v>
      </c>
      <c r="C30" s="40" t="s">
        <v>413</v>
      </c>
      <c r="D30" s="39" t="s">
        <v>379</v>
      </c>
      <c r="E30" s="39" t="s">
        <v>282</v>
      </c>
      <c r="F30" s="39" t="s">
        <v>297</v>
      </c>
      <c r="G30" s="39" t="s">
        <v>282</v>
      </c>
      <c r="H30" s="190">
        <v>26</v>
      </c>
      <c r="I30" s="190">
        <v>26</v>
      </c>
      <c r="J30" s="191" t="s">
        <v>380</v>
      </c>
      <c r="K30" s="17">
        <f t="shared" si="1"/>
        <v>371</v>
      </c>
      <c r="L30" s="41">
        <v>69</v>
      </c>
      <c r="M30" s="41">
        <v>188</v>
      </c>
      <c r="N30" s="41">
        <v>114</v>
      </c>
      <c r="O30" s="179"/>
    </row>
    <row r="31" spans="1:15" x14ac:dyDescent="0.3">
      <c r="A31" s="38">
        <f t="shared" si="0"/>
        <v>22</v>
      </c>
      <c r="B31" s="39" t="s">
        <v>341</v>
      </c>
      <c r="C31" s="40" t="s">
        <v>414</v>
      </c>
      <c r="D31" s="39" t="s">
        <v>379</v>
      </c>
      <c r="E31" s="39" t="s">
        <v>282</v>
      </c>
      <c r="F31" s="39" t="s">
        <v>340</v>
      </c>
      <c r="G31" s="39" t="s">
        <v>282</v>
      </c>
      <c r="H31" s="190">
        <v>65.900000000000006</v>
      </c>
      <c r="I31" s="190">
        <v>65.900000000000006</v>
      </c>
      <c r="J31" s="191" t="s">
        <v>415</v>
      </c>
      <c r="K31" s="17">
        <f t="shared" si="1"/>
        <v>127</v>
      </c>
      <c r="L31" s="41">
        <v>26</v>
      </c>
      <c r="M31" s="41">
        <v>66</v>
      </c>
      <c r="N31" s="41">
        <v>35</v>
      </c>
      <c r="O31" s="179"/>
    </row>
    <row r="32" spans="1:15" x14ac:dyDescent="0.3">
      <c r="A32" s="38">
        <f t="shared" si="0"/>
        <v>23</v>
      </c>
      <c r="B32" s="39" t="s">
        <v>416</v>
      </c>
      <c r="C32" s="40" t="s">
        <v>417</v>
      </c>
      <c r="D32" s="39" t="s">
        <v>379</v>
      </c>
      <c r="E32" s="39" t="s">
        <v>282</v>
      </c>
      <c r="F32" s="39" t="s">
        <v>308</v>
      </c>
      <c r="G32" s="39" t="s">
        <v>282</v>
      </c>
      <c r="H32" s="190">
        <v>25.8</v>
      </c>
      <c r="I32" s="190">
        <v>36</v>
      </c>
      <c r="J32" s="191" t="s">
        <v>418</v>
      </c>
      <c r="K32" s="17">
        <f t="shared" si="1"/>
        <v>1</v>
      </c>
      <c r="L32" s="41">
        <v>0</v>
      </c>
      <c r="M32" s="41">
        <v>0</v>
      </c>
      <c r="N32" s="41">
        <v>1</v>
      </c>
      <c r="O32" s="179"/>
    </row>
    <row r="33" spans="1:15" x14ac:dyDescent="0.3">
      <c r="A33" s="38">
        <f t="shared" si="0"/>
        <v>24</v>
      </c>
      <c r="B33" s="39" t="s">
        <v>329</v>
      </c>
      <c r="C33" s="40" t="s">
        <v>419</v>
      </c>
      <c r="D33" s="39" t="s">
        <v>379</v>
      </c>
      <c r="E33" s="39" t="s">
        <v>282</v>
      </c>
      <c r="F33" s="39" t="s">
        <v>328</v>
      </c>
      <c r="G33" s="39" t="s">
        <v>282</v>
      </c>
      <c r="H33" s="190">
        <v>48.2</v>
      </c>
      <c r="I33" s="190">
        <v>48.2</v>
      </c>
      <c r="J33" s="191" t="s">
        <v>62</v>
      </c>
      <c r="K33" s="17">
        <f t="shared" si="1"/>
        <v>54</v>
      </c>
      <c r="L33" s="41">
        <v>4</v>
      </c>
      <c r="M33" s="41">
        <v>28</v>
      </c>
      <c r="N33" s="41">
        <v>22</v>
      </c>
      <c r="O33" s="179"/>
    </row>
    <row r="34" spans="1:15" x14ac:dyDescent="0.3">
      <c r="A34" s="38">
        <f t="shared" si="0"/>
        <v>25</v>
      </c>
      <c r="B34" s="39" t="s">
        <v>326</v>
      </c>
      <c r="C34" s="40" t="s">
        <v>420</v>
      </c>
      <c r="D34" s="39" t="s">
        <v>379</v>
      </c>
      <c r="E34" s="39" t="s">
        <v>282</v>
      </c>
      <c r="F34" s="39" t="s">
        <v>325</v>
      </c>
      <c r="G34" s="39" t="s">
        <v>282</v>
      </c>
      <c r="H34" s="190">
        <v>34.9</v>
      </c>
      <c r="I34" s="190">
        <v>34.9</v>
      </c>
      <c r="J34" s="191" t="s">
        <v>380</v>
      </c>
      <c r="K34" s="17">
        <f t="shared" si="1"/>
        <v>577</v>
      </c>
      <c r="L34" s="41">
        <v>115</v>
      </c>
      <c r="M34" s="41">
        <v>219</v>
      </c>
      <c r="N34" s="41">
        <v>243</v>
      </c>
      <c r="O34" s="179"/>
    </row>
    <row r="35" spans="1:15" x14ac:dyDescent="0.3">
      <c r="A35" s="38">
        <f t="shared" si="0"/>
        <v>26</v>
      </c>
      <c r="B35" s="39" t="s">
        <v>334</v>
      </c>
      <c r="C35" s="40" t="s">
        <v>421</v>
      </c>
      <c r="D35" s="39" t="s">
        <v>379</v>
      </c>
      <c r="E35" s="39" t="s">
        <v>282</v>
      </c>
      <c r="F35" s="39" t="s">
        <v>333</v>
      </c>
      <c r="G35" s="39" t="s">
        <v>282</v>
      </c>
      <c r="H35" s="190">
        <v>31.8</v>
      </c>
      <c r="I35" s="190">
        <v>31.8</v>
      </c>
      <c r="J35" s="191" t="s">
        <v>380</v>
      </c>
      <c r="K35" s="17">
        <f t="shared" si="1"/>
        <v>532</v>
      </c>
      <c r="L35" s="41">
        <v>125</v>
      </c>
      <c r="M35" s="41">
        <v>169</v>
      </c>
      <c r="N35" s="41">
        <v>238</v>
      </c>
      <c r="O35" s="179"/>
    </row>
    <row r="36" spans="1:15" x14ac:dyDescent="0.3">
      <c r="A36" s="38">
        <f t="shared" si="0"/>
        <v>27</v>
      </c>
      <c r="B36" s="39" t="s">
        <v>422</v>
      </c>
      <c r="C36" s="40" t="s">
        <v>423</v>
      </c>
      <c r="D36" s="39" t="s">
        <v>396</v>
      </c>
      <c r="E36" s="39" t="s">
        <v>282</v>
      </c>
      <c r="F36" s="39" t="s">
        <v>308</v>
      </c>
      <c r="G36" s="39" t="s">
        <v>282</v>
      </c>
      <c r="H36" s="190">
        <v>7</v>
      </c>
      <c r="I36" s="190">
        <v>29</v>
      </c>
      <c r="J36" s="191" t="s">
        <v>282</v>
      </c>
      <c r="K36" s="17">
        <f t="shared" si="1"/>
        <v>12</v>
      </c>
      <c r="L36" s="41">
        <v>1</v>
      </c>
      <c r="M36" s="41">
        <v>2</v>
      </c>
      <c r="N36" s="41">
        <v>9</v>
      </c>
      <c r="O36" s="179"/>
    </row>
    <row r="37" spans="1:15" x14ac:dyDescent="0.3">
      <c r="A37" s="38">
        <f t="shared" si="0"/>
        <v>28</v>
      </c>
      <c r="B37" s="39" t="s">
        <v>323</v>
      </c>
      <c r="C37" s="40" t="s">
        <v>424</v>
      </c>
      <c r="D37" s="39" t="s">
        <v>379</v>
      </c>
      <c r="E37" s="39" t="s">
        <v>282</v>
      </c>
      <c r="F37" s="39" t="s">
        <v>322</v>
      </c>
      <c r="G37" s="39" t="s">
        <v>282</v>
      </c>
      <c r="H37" s="190">
        <v>53.6</v>
      </c>
      <c r="I37" s="190">
        <v>53.6</v>
      </c>
      <c r="J37" s="191" t="s">
        <v>425</v>
      </c>
      <c r="K37" s="17">
        <f t="shared" si="1"/>
        <v>43</v>
      </c>
      <c r="L37" s="41">
        <v>6</v>
      </c>
      <c r="M37" s="41">
        <v>17</v>
      </c>
      <c r="N37" s="41">
        <v>20</v>
      </c>
      <c r="O37" s="179"/>
    </row>
    <row r="38" spans="1:15" x14ac:dyDescent="0.3">
      <c r="A38" s="38">
        <f t="shared" si="0"/>
        <v>29</v>
      </c>
      <c r="B38" s="39" t="s">
        <v>292</v>
      </c>
      <c r="C38" s="40" t="s">
        <v>426</v>
      </c>
      <c r="D38" s="39" t="s">
        <v>379</v>
      </c>
      <c r="E38" s="39" t="s">
        <v>282</v>
      </c>
      <c r="F38" s="39" t="s">
        <v>291</v>
      </c>
      <c r="G38" s="39" t="s">
        <v>282</v>
      </c>
      <c r="H38" s="190">
        <v>15</v>
      </c>
      <c r="I38" s="190">
        <v>15</v>
      </c>
      <c r="J38" s="191" t="s">
        <v>380</v>
      </c>
      <c r="K38" s="17">
        <f t="shared" si="1"/>
        <v>416</v>
      </c>
      <c r="L38" s="41">
        <v>87</v>
      </c>
      <c r="M38" s="41">
        <v>179</v>
      </c>
      <c r="N38" s="41">
        <v>150</v>
      </c>
      <c r="O38" s="179"/>
    </row>
    <row r="39" spans="1:15" x14ac:dyDescent="0.3">
      <c r="A39" s="38">
        <f t="shared" si="0"/>
        <v>30</v>
      </c>
      <c r="B39" s="39" t="s">
        <v>309</v>
      </c>
      <c r="C39" s="40" t="s">
        <v>427</v>
      </c>
      <c r="D39" s="39" t="s">
        <v>379</v>
      </c>
      <c r="E39" s="39" t="s">
        <v>282</v>
      </c>
      <c r="F39" s="39" t="s">
        <v>308</v>
      </c>
      <c r="G39" s="39" t="s">
        <v>282</v>
      </c>
      <c r="H39" s="190">
        <v>34.799999999999997</v>
      </c>
      <c r="I39" s="190">
        <v>34.799999999999997</v>
      </c>
      <c r="J39" s="191" t="s">
        <v>380</v>
      </c>
      <c r="K39" s="17">
        <f t="shared" si="1"/>
        <v>655</v>
      </c>
      <c r="L39" s="41">
        <v>171</v>
      </c>
      <c r="M39" s="41">
        <v>263</v>
      </c>
      <c r="N39" s="41">
        <v>221</v>
      </c>
      <c r="O39" s="179"/>
    </row>
    <row r="40" spans="1:15" s="188" customFormat="1" ht="52.8" hidden="1" x14ac:dyDescent="0.3">
      <c r="A40" s="42"/>
      <c r="B40" s="40"/>
      <c r="C40" s="40"/>
      <c r="D40" s="39"/>
      <c r="E40" s="39" t="s">
        <v>152</v>
      </c>
      <c r="F40" s="39"/>
      <c r="G40" s="39"/>
      <c r="H40" s="43"/>
      <c r="I40" s="43"/>
      <c r="J40" s="44"/>
      <c r="K40" s="45"/>
      <c r="L40" s="46"/>
      <c r="M40" s="46"/>
      <c r="N40" s="46"/>
    </row>
    <row r="41" spans="1:15" s="198" customFormat="1" x14ac:dyDescent="0.3">
      <c r="A41" s="192"/>
      <c r="B41" s="193" t="s">
        <v>55</v>
      </c>
      <c r="C41" s="194"/>
      <c r="D41" s="193"/>
      <c r="E41" s="193"/>
      <c r="F41" s="193"/>
      <c r="G41" s="193"/>
      <c r="H41" s="195"/>
      <c r="I41" s="195"/>
      <c r="J41" s="196"/>
      <c r="K41" s="197">
        <f>SUM(K10:K40)</f>
        <v>9602</v>
      </c>
      <c r="L41" s="197">
        <f>SUM(L10:L40)</f>
        <v>2274</v>
      </c>
      <c r="M41" s="197">
        <f>SUM(M10:M40)</f>
        <v>4107</v>
      </c>
      <c r="N41" s="197">
        <f>SUM(N10:N40)</f>
        <v>3221</v>
      </c>
    </row>
    <row r="42" spans="1:15" ht="9.75" customHeight="1" x14ac:dyDescent="0.3">
      <c r="C42" s="199"/>
      <c r="D42" s="200"/>
      <c r="E42" s="200"/>
      <c r="F42" s="200"/>
      <c r="G42" s="200"/>
      <c r="H42" s="200"/>
      <c r="I42" s="200"/>
      <c r="J42" s="200"/>
    </row>
    <row r="43" spans="1:15" ht="14.4" x14ac:dyDescent="0.3">
      <c r="B43" s="200"/>
      <c r="K43" s="200"/>
    </row>
    <row r="44" spans="1:15" s="201" customFormat="1" hidden="1" x14ac:dyDescent="0.25">
      <c r="B44" s="201" t="s">
        <v>153</v>
      </c>
      <c r="D44" s="202"/>
      <c r="E44" s="202"/>
      <c r="F44" s="202"/>
      <c r="G44" s="202"/>
      <c r="H44" s="202"/>
      <c r="I44" s="202"/>
      <c r="J44" s="202"/>
      <c r="K44" s="201" t="s">
        <v>153</v>
      </c>
    </row>
    <row r="45" spans="1:15" s="187" customFormat="1" ht="23.25" customHeight="1" x14ac:dyDescent="0.3">
      <c r="B45" s="203"/>
      <c r="C45" s="88"/>
      <c r="K45" s="203"/>
      <c r="L45" s="174"/>
      <c r="M45" s="174"/>
    </row>
    <row r="46" spans="1:15" s="187" customFormat="1" ht="14.4" x14ac:dyDescent="0.3">
      <c r="C46" s="88"/>
      <c r="L46" s="204"/>
      <c r="M46" s="204"/>
      <c r="N46" s="184"/>
    </row>
    <row r="47" spans="1:15" s="187" customFormat="1" ht="9" customHeight="1" x14ac:dyDescent="0.3">
      <c r="C47" s="88"/>
    </row>
    <row r="48" spans="1:15" s="187" customFormat="1" ht="14.4" x14ac:dyDescent="0.3">
      <c r="B48" s="205"/>
      <c r="C48" s="88"/>
      <c r="K48" s="205"/>
    </row>
    <row r="49" spans="3:10" s="187" customFormat="1" ht="14.4" hidden="1" x14ac:dyDescent="0.3">
      <c r="C49" s="88"/>
      <c r="J49" s="206" t="s">
        <v>60</v>
      </c>
    </row>
    <row r="50" spans="3:10" s="187" customFormat="1" ht="14.4" hidden="1" x14ac:dyDescent="0.3">
      <c r="C50" s="88"/>
      <c r="J50" s="206" t="s">
        <v>61</v>
      </c>
    </row>
    <row r="51" spans="3:10" s="187" customFormat="1" ht="14.4" hidden="1" x14ac:dyDescent="0.3">
      <c r="C51" s="88"/>
      <c r="J51" s="206" t="s">
        <v>62</v>
      </c>
    </row>
    <row r="52" spans="3:10" s="187" customFormat="1" ht="14.4" hidden="1" x14ac:dyDescent="0.3">
      <c r="C52" s="88"/>
      <c r="J52" s="206" t="s">
        <v>63</v>
      </c>
    </row>
    <row r="53" spans="3:10" s="187" customFormat="1" ht="14.4" hidden="1" x14ac:dyDescent="0.3">
      <c r="C53" s="88"/>
      <c r="J53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39">
      <formula1>"место расположения,прикрепленный"</formula1>
    </dataValidation>
    <dataValidation type="list" allowBlank="1" showInputMessage="1" sqref="J10:J41">
      <formula1>$J$49:$J$53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5" sqref="A5:A6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470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469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/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/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/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D2" sqref="D2:K2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470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469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13.8" x14ac:dyDescent="0.3">
      <c r="A9" s="227">
        <f>1</f>
        <v>1</v>
      </c>
      <c r="B9" s="228"/>
      <c r="C9" s="228"/>
      <c r="D9" s="228"/>
      <c r="E9" s="228"/>
      <c r="F9" s="228"/>
      <c r="G9" s="229"/>
      <c r="H9" s="229"/>
      <c r="I9" s="229"/>
      <c r="J9" s="228"/>
      <c r="K9" s="230"/>
    </row>
    <row r="10" spans="1:11" s="124" customFormat="1" ht="13.8" x14ac:dyDescent="0.3">
      <c r="A10" s="227">
        <f>A9+1</f>
        <v>2</v>
      </c>
      <c r="B10" s="228"/>
      <c r="C10" s="228"/>
      <c r="D10" s="228"/>
      <c r="E10" s="228"/>
      <c r="F10" s="228"/>
      <c r="G10" s="229"/>
      <c r="H10" s="229"/>
      <c r="I10" s="229"/>
      <c r="J10" s="228"/>
      <c r="K10" s="230"/>
    </row>
    <row r="11" spans="1:11" s="124" customFormat="1" ht="13.8" x14ac:dyDescent="0.3">
      <c r="A11" s="227">
        <f>A10+1</f>
        <v>3</v>
      </c>
      <c r="B11" s="228"/>
      <c r="C11" s="228"/>
      <c r="D11" s="228"/>
      <c r="E11" s="228"/>
      <c r="F11" s="228"/>
      <c r="G11" s="229"/>
      <c r="H11" s="229"/>
      <c r="I11" s="229"/>
      <c r="J11" s="228"/>
      <c r="K11" s="230"/>
    </row>
    <row r="12" spans="1:11" s="124" customFormat="1" ht="13.8" x14ac:dyDescent="0.3">
      <c r="A12" s="227">
        <f t="shared" ref="A12:A18" si="0">A11+1</f>
        <v>4</v>
      </c>
      <c r="B12" s="228"/>
      <c r="C12" s="228"/>
      <c r="D12" s="228"/>
      <c r="E12" s="228"/>
      <c r="F12" s="228"/>
      <c r="G12" s="229"/>
      <c r="H12" s="229"/>
      <c r="I12" s="229"/>
      <c r="J12" s="228"/>
      <c r="K12" s="230"/>
    </row>
    <row r="13" spans="1:11" s="124" customFormat="1" ht="13.8" x14ac:dyDescent="0.3">
      <c r="A13" s="227">
        <f t="shared" si="0"/>
        <v>5</v>
      </c>
      <c r="B13" s="228"/>
      <c r="C13" s="228"/>
      <c r="D13" s="228"/>
      <c r="E13" s="228"/>
      <c r="F13" s="228"/>
      <c r="G13" s="229"/>
      <c r="H13" s="229"/>
      <c r="I13" s="229"/>
      <c r="J13" s="228"/>
      <c r="K13" s="230"/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0</v>
      </c>
      <c r="H20" s="229">
        <f>SUM(H9:H19)</f>
        <v>0</v>
      </c>
      <c r="I20" s="229">
        <f>SUM(I9:I19)</f>
        <v>0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13.2" x14ac:dyDescent="0.3">
      <c r="A7" s="153" t="s">
        <v>282</v>
      </c>
      <c r="B7" s="153" t="s">
        <v>278</v>
      </c>
      <c r="C7" s="153" t="s">
        <v>428</v>
      </c>
      <c r="D7" s="153" t="s">
        <v>429</v>
      </c>
      <c r="E7" s="153" t="s">
        <v>430</v>
      </c>
    </row>
    <row r="8" spans="1:5" s="123" customFormat="1" ht="13.2" x14ac:dyDescent="0.3">
      <c r="A8" s="153" t="s">
        <v>282</v>
      </c>
      <c r="B8" s="153" t="s">
        <v>283</v>
      </c>
      <c r="C8" s="153" t="s">
        <v>431</v>
      </c>
      <c r="D8" s="153" t="s">
        <v>429</v>
      </c>
      <c r="E8" s="153" t="s">
        <v>432</v>
      </c>
    </row>
    <row r="9" spans="1:5" s="123" customFormat="1" ht="13.2" x14ac:dyDescent="0.3">
      <c r="A9" s="153" t="s">
        <v>282</v>
      </c>
      <c r="B9" s="153" t="s">
        <v>287</v>
      </c>
      <c r="C9" s="153" t="s">
        <v>433</v>
      </c>
      <c r="D9" s="153" t="s">
        <v>434</v>
      </c>
      <c r="E9" s="153" t="s">
        <v>435</v>
      </c>
    </row>
    <row r="10" spans="1:5" s="123" customFormat="1" ht="26.4" x14ac:dyDescent="0.3">
      <c r="A10" s="153" t="s">
        <v>282</v>
      </c>
      <c r="B10" s="153" t="s">
        <v>291</v>
      </c>
      <c r="C10" s="153" t="s">
        <v>436</v>
      </c>
      <c r="D10" s="153" t="s">
        <v>437</v>
      </c>
      <c r="E10" s="153" t="s">
        <v>438</v>
      </c>
    </row>
    <row r="11" spans="1:5" s="123" customFormat="1" ht="13.2" x14ac:dyDescent="0.3">
      <c r="A11" s="153" t="s">
        <v>282</v>
      </c>
      <c r="B11" s="153" t="s">
        <v>295</v>
      </c>
      <c r="C11" s="153" t="s">
        <v>439</v>
      </c>
      <c r="D11" s="153" t="s">
        <v>429</v>
      </c>
      <c r="E11" s="153" t="s">
        <v>440</v>
      </c>
    </row>
    <row r="12" spans="1:5" s="123" customFormat="1" ht="13.2" x14ac:dyDescent="0.3">
      <c r="A12" s="153" t="s">
        <v>282</v>
      </c>
      <c r="B12" s="153" t="s">
        <v>297</v>
      </c>
      <c r="C12" s="153" t="s">
        <v>441</v>
      </c>
      <c r="D12" s="153" t="s">
        <v>429</v>
      </c>
      <c r="E12" s="153" t="s">
        <v>442</v>
      </c>
    </row>
    <row r="13" spans="1:5" s="123" customFormat="1" ht="13.2" x14ac:dyDescent="0.3">
      <c r="A13" s="153" t="s">
        <v>282</v>
      </c>
      <c r="B13" s="153" t="s">
        <v>300</v>
      </c>
      <c r="C13" s="153" t="s">
        <v>443</v>
      </c>
      <c r="D13" s="153" t="s">
        <v>443</v>
      </c>
      <c r="E13" s="153" t="s">
        <v>443</v>
      </c>
    </row>
    <row r="14" spans="1:5" s="123" customFormat="1" ht="13.2" x14ac:dyDescent="0.3">
      <c r="A14" s="153" t="s">
        <v>282</v>
      </c>
      <c r="B14" s="153" t="s">
        <v>304</v>
      </c>
      <c r="C14" s="153" t="s">
        <v>444</v>
      </c>
      <c r="D14" s="153" t="s">
        <v>429</v>
      </c>
      <c r="E14" s="153" t="s">
        <v>445</v>
      </c>
    </row>
    <row r="15" spans="1:5" s="123" customFormat="1" ht="26.4" x14ac:dyDescent="0.3">
      <c r="A15" s="153" t="s">
        <v>282</v>
      </c>
      <c r="B15" s="153" t="s">
        <v>308</v>
      </c>
      <c r="C15" s="153" t="s">
        <v>446</v>
      </c>
      <c r="D15" s="153" t="s">
        <v>447</v>
      </c>
      <c r="E15" s="153" t="s">
        <v>448</v>
      </c>
    </row>
    <row r="16" spans="1:5" s="123" customFormat="1" ht="26.4" x14ac:dyDescent="0.3">
      <c r="A16" s="153" t="s">
        <v>282</v>
      </c>
      <c r="B16" s="153" t="s">
        <v>312</v>
      </c>
      <c r="C16" s="153" t="s">
        <v>449</v>
      </c>
      <c r="D16" s="153" t="s">
        <v>450</v>
      </c>
      <c r="E16" s="153" t="s">
        <v>451</v>
      </c>
    </row>
    <row r="17" spans="1:5" s="123" customFormat="1" ht="13.2" x14ac:dyDescent="0.3">
      <c r="A17" s="153" t="s">
        <v>282</v>
      </c>
      <c r="B17" s="153" t="s">
        <v>315</v>
      </c>
      <c r="C17" s="153" t="s">
        <v>452</v>
      </c>
      <c r="D17" s="153" t="s">
        <v>434</v>
      </c>
      <c r="E17" s="153" t="s">
        <v>453</v>
      </c>
    </row>
    <row r="18" spans="1:5" s="123" customFormat="1" ht="26.4" x14ac:dyDescent="0.3">
      <c r="A18" s="153" t="s">
        <v>282</v>
      </c>
      <c r="B18" s="153" t="s">
        <v>318</v>
      </c>
      <c r="C18" s="153" t="s">
        <v>454</v>
      </c>
      <c r="D18" s="153" t="s">
        <v>450</v>
      </c>
      <c r="E18" s="153" t="s">
        <v>455</v>
      </c>
    </row>
    <row r="19" spans="1:5" s="123" customFormat="1" ht="13.2" x14ac:dyDescent="0.3">
      <c r="A19" s="153" t="s">
        <v>282</v>
      </c>
      <c r="B19" s="153" t="s">
        <v>322</v>
      </c>
      <c r="C19" s="153" t="s">
        <v>456</v>
      </c>
      <c r="D19" s="153" t="s">
        <v>429</v>
      </c>
      <c r="E19" s="153" t="s">
        <v>457</v>
      </c>
    </row>
    <row r="20" spans="1:5" s="123" customFormat="1" ht="13.2" x14ac:dyDescent="0.3">
      <c r="A20" s="153" t="s">
        <v>282</v>
      </c>
      <c r="B20" s="153" t="s">
        <v>325</v>
      </c>
      <c r="C20" s="153" t="s">
        <v>458</v>
      </c>
      <c r="D20" s="153" t="s">
        <v>429</v>
      </c>
      <c r="E20" s="153" t="s">
        <v>459</v>
      </c>
    </row>
    <row r="21" spans="1:5" s="123" customFormat="1" ht="13.2" x14ac:dyDescent="0.3">
      <c r="A21" s="153" t="s">
        <v>282</v>
      </c>
      <c r="B21" s="153" t="s">
        <v>328</v>
      </c>
      <c r="C21" s="153" t="s">
        <v>443</v>
      </c>
      <c r="D21" s="153" t="s">
        <v>443</v>
      </c>
      <c r="E21" s="153" t="s">
        <v>443</v>
      </c>
    </row>
    <row r="22" spans="1:5" s="123" customFormat="1" ht="13.2" x14ac:dyDescent="0.3">
      <c r="A22" s="153" t="s">
        <v>282</v>
      </c>
      <c r="B22" s="153" t="s">
        <v>330</v>
      </c>
      <c r="C22" s="153" t="s">
        <v>443</v>
      </c>
      <c r="D22" s="153" t="s">
        <v>443</v>
      </c>
      <c r="E22" s="153" t="s">
        <v>443</v>
      </c>
    </row>
    <row r="23" spans="1:5" s="123" customFormat="1" ht="26.4" x14ac:dyDescent="0.3">
      <c r="A23" s="153" t="s">
        <v>282</v>
      </c>
      <c r="B23" s="153" t="s">
        <v>333</v>
      </c>
      <c r="C23" s="153" t="s">
        <v>460</v>
      </c>
      <c r="D23" s="153" t="s">
        <v>461</v>
      </c>
      <c r="E23" s="153" t="s">
        <v>462</v>
      </c>
    </row>
    <row r="24" spans="1:5" s="123" customFormat="1" ht="13.2" x14ac:dyDescent="0.3">
      <c r="A24" s="153" t="s">
        <v>282</v>
      </c>
      <c r="B24" s="153" t="s">
        <v>336</v>
      </c>
      <c r="C24" s="153" t="s">
        <v>463</v>
      </c>
      <c r="D24" s="153" t="s">
        <v>429</v>
      </c>
      <c r="E24" s="153" t="s">
        <v>464</v>
      </c>
    </row>
    <row r="25" spans="1:5" s="123" customFormat="1" ht="13.2" x14ac:dyDescent="0.3">
      <c r="A25" s="153" t="s">
        <v>282</v>
      </c>
      <c r="B25" s="153" t="s">
        <v>340</v>
      </c>
      <c r="C25" s="153" t="s">
        <v>465</v>
      </c>
      <c r="D25" s="153" t="s">
        <v>429</v>
      </c>
      <c r="E25" s="153" t="s">
        <v>466</v>
      </c>
    </row>
    <row r="26" spans="1:5" s="123" customFormat="1" ht="13.2" x14ac:dyDescent="0.3">
      <c r="A26" s="153" t="s">
        <v>282</v>
      </c>
      <c r="B26" s="153" t="s">
        <v>343</v>
      </c>
      <c r="C26" s="153" t="s">
        <v>465</v>
      </c>
      <c r="D26" s="153" t="s">
        <v>467</v>
      </c>
      <c r="E26" s="153" t="s">
        <v>468</v>
      </c>
    </row>
    <row r="27" spans="1:5" s="123" customFormat="1" ht="13.2" x14ac:dyDescent="0.3">
      <c r="A27" s="153"/>
      <c r="B27" s="153"/>
      <c r="C27" s="153"/>
      <c r="D27" s="153"/>
      <c r="E27" s="153"/>
    </row>
    <row r="28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ОФ3 Бердюжье - ФАП.ВА.УБ.ВОП - 2020 г.</dc:title>
  <dc:creator>ob4</dc:creator>
  <cp:lastModifiedBy>OMO5</cp:lastModifiedBy>
  <dcterms:created xsi:type="dcterms:W3CDTF">2021-02-12T05:44:28Z</dcterms:created>
  <dcterms:modified xsi:type="dcterms:W3CDTF">2021-02-12T05:44:53Z</dcterms:modified>
</cp:coreProperties>
</file>